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40" windowWidth="11715" windowHeight="9120" activeTab="0"/>
  </bookViews>
  <sheets>
    <sheet name="SPECapc for Unigraphics V15.0.2" sheetId="1" r:id="rId1"/>
  </sheets>
  <definedNames>
    <definedName name="_xlnm.Print_Area" localSheetId="0">'SPECapc for Unigraphics V15.0.2'!$A$1:$H$107</definedName>
  </definedNames>
  <calcPr fullCalcOnLoad="1"/>
</workbook>
</file>

<file path=xl/sharedStrings.xml><?xml version="1.0" encoding="utf-8"?>
<sst xmlns="http://schemas.openxmlformats.org/spreadsheetml/2006/main" count="217" uniqueCount="174">
  <si>
    <t>Load of assy (shade,perspective)</t>
  </si>
  <si>
    <t>zoom&amp;rotate shaded image</t>
  </si>
  <si>
    <t>rotate w/clip planes shaded image</t>
  </si>
  <si>
    <t>High Quality Shading</t>
  </si>
  <si>
    <t>rotate shaded image</t>
  </si>
  <si>
    <t>load shaded image</t>
  </si>
  <si>
    <t>rotate wireframe anti-alias lines</t>
  </si>
  <si>
    <t>assign light source to shaded image</t>
  </si>
  <si>
    <t>load wireframe part</t>
  </si>
  <si>
    <t>rotate shaded image (text ref lines)</t>
  </si>
  <si>
    <t>change display part</t>
  </si>
  <si>
    <t>dwg creation/add view to dwg</t>
  </si>
  <si>
    <t>relocate dwg view/change view display</t>
  </si>
  <si>
    <t>edit feature/model update</t>
  </si>
  <si>
    <t>dwg update</t>
  </si>
  <si>
    <t>load part (shaded image)</t>
  </si>
  <si>
    <t>generate tool path</t>
  </si>
  <si>
    <t>close all</t>
  </si>
  <si>
    <t>mass property analysis</t>
  </si>
  <si>
    <t>subtract solid/edit feature</t>
  </si>
  <si>
    <t>delete feature</t>
  </si>
  <si>
    <t>change layout</t>
  </si>
  <si>
    <t>create feature/transform/zoom/subtract solid</t>
  </si>
  <si>
    <t>open file/create feat/subt solid/create feature</t>
  </si>
  <si>
    <t>load assembly</t>
  </si>
  <si>
    <t>mechanism</t>
  </si>
  <si>
    <t>Reference</t>
  </si>
  <si>
    <t>times</t>
  </si>
  <si>
    <t>Test</t>
  </si>
  <si>
    <t>Measured</t>
  </si>
  <si>
    <t>1-2-27 (ASSY)</t>
  </si>
  <si>
    <t>1a-2 (ASSY)</t>
  </si>
  <si>
    <t>1b-7 (PART)</t>
  </si>
  <si>
    <t>2-3-4</t>
  </si>
  <si>
    <t>2-4-5</t>
  </si>
  <si>
    <t>6</t>
  </si>
  <si>
    <t>2-4</t>
  </si>
  <si>
    <t>4-7-8</t>
  </si>
  <si>
    <t>2-10</t>
  </si>
  <si>
    <t>2-9-4</t>
  </si>
  <si>
    <t>Drafting</t>
  </si>
  <si>
    <t>28(ASSY)</t>
  </si>
  <si>
    <t>16-17</t>
  </si>
  <si>
    <t>24-22</t>
  </si>
  <si>
    <t>13-15</t>
  </si>
  <si>
    <t>18</t>
  </si>
  <si>
    <t>Operation</t>
  </si>
  <si>
    <t>Code</t>
  </si>
  <si>
    <t>1c-2 (PART)</t>
  </si>
  <si>
    <t>23</t>
  </si>
  <si>
    <t>20</t>
  </si>
  <si>
    <t>1d-2 (PART)</t>
  </si>
  <si>
    <t>11</t>
  </si>
  <si>
    <t>12-13</t>
  </si>
  <si>
    <t>14</t>
  </si>
  <si>
    <t>19</t>
  </si>
  <si>
    <t>11a</t>
  </si>
  <si>
    <t>25-26-3-12</t>
  </si>
  <si>
    <t>20a</t>
  </si>
  <si>
    <t>29-25-12-25</t>
  </si>
  <si>
    <t>create hole/shaded image/create pattern</t>
  </si>
  <si>
    <t>create block/create pattern/subtract solid</t>
  </si>
  <si>
    <t>create cylinder/subtract solid</t>
  </si>
  <si>
    <t>25-2-30</t>
  </si>
  <si>
    <t>25-30-12</t>
  </si>
  <si>
    <t>25-12</t>
  </si>
  <si>
    <t>20b</t>
  </si>
  <si>
    <t>Mechanisms</t>
  </si>
  <si>
    <t>1e-2(ASSY)</t>
  </si>
  <si>
    <t>31</t>
  </si>
  <si>
    <t>20c</t>
  </si>
  <si>
    <t>I/O</t>
  </si>
  <si>
    <t>Other</t>
  </si>
  <si>
    <t>Category</t>
  </si>
  <si>
    <t>ratio</t>
  </si>
  <si>
    <t>CPU</t>
  </si>
  <si>
    <t>Overall Composite:</t>
  </si>
  <si>
    <t>CPU Composite:</t>
  </si>
  <si>
    <t>I/O Composite:</t>
  </si>
  <si>
    <t>Other Operations Composite:</t>
  </si>
  <si>
    <t>(secs)</t>
  </si>
  <si>
    <t>Ref/</t>
  </si>
  <si>
    <t>Graphics 2 Composite (Drafting):</t>
  </si>
  <si>
    <t>Graphics 1 Composite (Ass'y and Mech.):</t>
  </si>
  <si>
    <t>Graphics1</t>
  </si>
  <si>
    <t>Graphics2</t>
  </si>
  <si>
    <t>GRAPHICS HARDWARE CONFIGURATION </t>
  </si>
  <si>
    <t>SYSTEM HARDWARE CONFIGURATION </t>
  </si>
  <si>
    <t>Graphics Accelerator</t>
  </si>
  <si>
    <t>CPU Type</t>
  </si>
  <si>
    <t>OS</t>
  </si>
  <si>
    <t>Graphics Driver</t>
  </si>
  <si>
    <t>Number of CPUs</t>
  </si>
  <si>
    <t>Window System</t>
  </si>
  <si>
    <t>Microsoft Windows</t>
  </si>
  <si>
    <t>Total graphics memory</t>
  </si>
  <si>
    <t>Floating Point</t>
  </si>
  <si>
    <t>integrated </t>
  </si>
  <si>
    <t>API Vendor/Version</t>
  </si>
  <si>
    <t>Color Depth</t>
  </si>
  <si>
    <t>Primary Cache (KB)</t>
  </si>
  <si>
    <t>16/16 (D/I) </t>
  </si>
  <si>
    <t>Overlay/Underlay Buffer</t>
  </si>
  <si>
    <t>Secondary Cache (KB)</t>
  </si>
  <si>
    <t>Application Version</t>
  </si>
  <si>
    <t>Depth Buffer</t>
  </si>
  <si>
    <t>24 bits</t>
  </si>
  <si>
    <t>Tertiary Cache (KB)</t>
  </si>
  <si>
    <t>0 </t>
  </si>
  <si>
    <t>Accumulation Buffer</t>
  </si>
  <si>
    <t>0 bits</t>
  </si>
  <si>
    <t>Memory (MB)</t>
  </si>
  <si>
    <t>Auxiliary Buffer</t>
  </si>
  <si>
    <t>Disk Size (GB)</t>
  </si>
  <si>
    <t>9.1 GB </t>
  </si>
  <si>
    <t>Window Width</t>
  </si>
  <si>
    <t>1280 </t>
  </si>
  <si>
    <t>Other Buffer</t>
  </si>
  <si>
    <t>Disk Manuf / Model</t>
  </si>
  <si>
    <t>Window Height</t>
  </si>
  <si>
    <t>1024 </t>
  </si>
  <si>
    <t>Display List Memory</t>
  </si>
  <si>
    <t>Virtual</t>
  </si>
  <si>
    <t>Disk RPM</t>
  </si>
  <si>
    <t>Texture Memory</t>
  </si>
  <si>
    <t>Disk Interface</t>
  </si>
  <si>
    <t>Display Manufacturer / Model</t>
  </si>
  <si>
    <t>Compaq V75</t>
  </si>
  <si>
    <t>Disk Controller (opt)</t>
  </si>
  <si>
    <t>Integrated</t>
  </si>
  <si>
    <t>Display Resolution</t>
  </si>
  <si>
    <t>1280 x 1024 </t>
  </si>
  <si>
    <t>Page Size (KB)</t>
  </si>
  <si>
    <t>4096 </t>
  </si>
  <si>
    <t>Display Size/Type</t>
  </si>
  <si>
    <t>17" CRT </t>
  </si>
  <si>
    <t>Display Refresh Rate</t>
  </si>
  <si>
    <t>Swap on Vertical Retrace</t>
  </si>
  <si>
    <t>Off </t>
  </si>
  <si>
    <t>Submitted By : Compaq</t>
  </si>
  <si>
    <t>Microsoft Windows NT
Version 4.0
(Build 1381: Service Pack 5)</t>
  </si>
  <si>
    <t>SYSTEM SOFTWARE CONFIGURATION</t>
  </si>
  <si>
    <t>Graphics (Assembly)</t>
  </si>
  <si>
    <t>NC Machining</t>
  </si>
  <si>
    <t>Feature
Options / Analysis</t>
  </si>
  <si>
    <t>Solid Creation</t>
  </si>
  <si>
    <t>15.0.2</t>
  </si>
  <si>
    <t>DISPLAY HARDWARE CONFIGURATION </t>
  </si>
  <si>
    <t>COMMENTS</t>
  </si>
  <si>
    <t>Diamond FireGL1</t>
  </si>
  <si>
    <t>32MB</t>
  </si>
  <si>
    <t>256 MB PC100 SDRAM</t>
  </si>
  <si>
    <t>Availablility Date:</t>
  </si>
  <si>
    <t>Price:</t>
  </si>
  <si>
    <t>Test Date:</t>
  </si>
  <si>
    <t>NA</t>
  </si>
  <si>
    <t>Western Digital WDE 4360 4.3GB</t>
  </si>
  <si>
    <t>SCSI II</t>
  </si>
  <si>
    <t>4.00.1381.1088 (BIOS 2.02)</t>
  </si>
  <si>
    <t>Display Applet set to "Unigraphics" setting</t>
  </si>
  <si>
    <t>75 Hz </t>
  </si>
  <si>
    <t>32+24 bits</t>
  </si>
  <si>
    <t>4/0 + 4/0 bits</t>
  </si>
  <si>
    <t>4 bits</t>
  </si>
  <si>
    <t>64 bits (VM)</t>
  </si>
  <si>
    <t>32MB-frame-depth-stencil/clip</t>
  </si>
  <si>
    <t>IBM/Diamond 1.2</t>
  </si>
  <si>
    <t>Pentium III 500MHz Processor </t>
  </si>
  <si>
    <t>REFERENCE SYSTEM - Compaq Professional Workstation AP400 500MHz</t>
  </si>
  <si>
    <t>Diamond Fire GL1</t>
  </si>
  <si>
    <t>Page 2 of 2</t>
  </si>
  <si>
    <t>Page 1 of 2</t>
  </si>
  <si>
    <r>
      <t xml:space="preserve">© </t>
    </r>
    <r>
      <rPr>
        <sz val="8"/>
        <rFont val="Arial"/>
        <family val="2"/>
      </rPr>
      <t>Copyright 2000, Standard Performance Evaluation Corporation. All brand names and trademarks are the properties of their respective owners.</t>
    </r>
  </si>
  <si>
    <r>
      <t>SPECapc</t>
    </r>
    <r>
      <rPr>
        <b/>
        <vertAlign val="superscript"/>
        <sz val="16"/>
        <color indexed="8"/>
        <rFont val="Arial"/>
        <family val="2"/>
      </rPr>
      <t>SM</t>
    </r>
    <r>
      <rPr>
        <b/>
        <sz val="16"/>
        <color indexed="8"/>
        <rFont val="Arial"/>
        <family val="2"/>
      </rPr>
      <t xml:space="preserve"> benchmark v1.0
for Unigraphics 15.0.2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</si>
</sst>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d/mmm/yyyy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mmm\-yyyy"/>
  </numFmts>
  <fonts count="20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b/>
      <vertAlign val="superscript"/>
      <sz val="16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2" fontId="3" fillId="0" borderId="4" xfId="0" applyNumberFormat="1" applyFont="1" applyBorder="1" applyAlignment="1" applyProtection="1">
      <alignment/>
      <protection/>
    </xf>
    <xf numFmtId="49" fontId="3" fillId="0" borderId="6" xfId="0" applyNumberFormat="1" applyFont="1" applyBorder="1" applyAlignment="1" applyProtection="1">
      <alignment horizontal="center"/>
      <protection/>
    </xf>
    <xf numFmtId="2" fontId="4" fillId="0" borderId="4" xfId="0" applyNumberFormat="1" applyFont="1" applyBorder="1" applyAlignment="1" applyProtection="1">
      <alignment/>
      <protection/>
    </xf>
    <xf numFmtId="49" fontId="4" fillId="0" borderId="6" xfId="0" applyNumberFormat="1" applyFont="1" applyBorder="1" applyAlignment="1" applyProtection="1">
      <alignment horizontal="center"/>
      <protection/>
    </xf>
    <xf numFmtId="2" fontId="6" fillId="0" borderId="4" xfId="0" applyNumberFormat="1" applyFont="1" applyBorder="1" applyAlignment="1" applyProtection="1">
      <alignment/>
      <protection/>
    </xf>
    <xf numFmtId="49" fontId="6" fillId="0" borderId="6" xfId="0" applyNumberFormat="1" applyFont="1" applyBorder="1" applyAlignment="1" applyProtection="1">
      <alignment horizontal="center"/>
      <protection/>
    </xf>
    <xf numFmtId="2" fontId="7" fillId="0" borderId="4" xfId="0" applyNumberFormat="1" applyFont="1" applyBorder="1" applyAlignment="1" applyProtection="1">
      <alignment/>
      <protection/>
    </xf>
    <xf numFmtId="49" fontId="7" fillId="0" borderId="6" xfId="0" applyNumberFormat="1" applyFont="1" applyBorder="1" applyAlignment="1" applyProtection="1">
      <alignment horizontal="center"/>
      <protection/>
    </xf>
    <xf numFmtId="0" fontId="8" fillId="0" borderId="0" xfId="20" applyAlignment="1">
      <alignment horizontal="center" vertical="center" wrapText="1"/>
    </xf>
    <xf numFmtId="17" fontId="0" fillId="0" borderId="0" xfId="0" applyNumberFormat="1" applyAlignment="1">
      <alignment wrapText="1"/>
    </xf>
    <xf numFmtId="6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9" fontId="12" fillId="2" borderId="0" xfId="0" applyNumberFormat="1" applyFont="1" applyFill="1" applyBorder="1" applyAlignment="1" applyProtection="1">
      <alignment horizontal="right"/>
      <protection/>
    </xf>
    <xf numFmtId="9" fontId="14" fillId="2" borderId="0" xfId="2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/>
      <protection/>
    </xf>
    <xf numFmtId="2" fontId="5" fillId="0" borderId="7" xfId="0" applyNumberFormat="1" applyFont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 applyProtection="1">
      <alignment horizontal="right"/>
      <protection/>
    </xf>
    <xf numFmtId="2" fontId="13" fillId="2" borderId="4" xfId="0" applyNumberFormat="1" applyFont="1" applyFill="1" applyBorder="1" applyAlignment="1" applyProtection="1">
      <alignment/>
      <protection/>
    </xf>
    <xf numFmtId="2" fontId="15" fillId="2" borderId="4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49" fontId="0" fillId="0" borderId="11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2" fontId="3" fillId="0" borderId="17" xfId="0" applyNumberFormat="1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0" fillId="0" borderId="19" xfId="0" applyNumberFormat="1" applyFont="1" applyBorder="1" applyAlignment="1" applyProtection="1">
      <alignment/>
      <protection/>
    </xf>
    <xf numFmtId="2" fontId="4" fillId="0" borderId="20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 applyProtection="1">
      <alignment horizontal="center"/>
      <protection/>
    </xf>
    <xf numFmtId="2" fontId="5" fillId="0" borderId="17" xfId="0" applyNumberFormat="1" applyFont="1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 horizontal="center"/>
      <protection/>
    </xf>
    <xf numFmtId="2" fontId="6" fillId="0" borderId="20" xfId="0" applyNumberFormat="1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horizontal="center"/>
      <protection/>
    </xf>
    <xf numFmtId="2" fontId="5" fillId="0" borderId="20" xfId="0" applyNumberFormat="1" applyFont="1" applyBorder="1" applyAlignment="1" applyProtection="1">
      <alignment/>
      <protection/>
    </xf>
    <xf numFmtId="49" fontId="5" fillId="0" borderId="21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2" fontId="3" fillId="0" borderId="24" xfId="0" applyNumberFormat="1" applyFont="1" applyBorder="1" applyAlignment="1" applyProtection="1">
      <alignment horizontal="right"/>
      <protection/>
    </xf>
    <xf numFmtId="2" fontId="4" fillId="0" borderId="25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2" fontId="4" fillId="0" borderId="26" xfId="0" applyNumberFormat="1" applyFont="1" applyBorder="1" applyAlignment="1" applyProtection="1">
      <alignment horizontal="right"/>
      <protection/>
    </xf>
    <xf numFmtId="2" fontId="5" fillId="0" borderId="24" xfId="0" applyNumberFormat="1" applyFont="1" applyBorder="1" applyAlignment="1" applyProtection="1">
      <alignment horizontal="right"/>
      <protection/>
    </xf>
    <xf numFmtId="2" fontId="6" fillId="0" borderId="25" xfId="0" applyNumberFormat="1" applyFont="1" applyBorder="1" applyAlignment="1" applyProtection="1">
      <alignment horizontal="right"/>
      <protection/>
    </xf>
    <xf numFmtId="2" fontId="6" fillId="0" borderId="26" xfId="0" applyNumberFormat="1" applyFont="1" applyBorder="1" applyAlignment="1" applyProtection="1">
      <alignment horizontal="right"/>
      <protection/>
    </xf>
    <xf numFmtId="2" fontId="7" fillId="0" borderId="25" xfId="0" applyNumberFormat="1" applyFont="1" applyBorder="1" applyAlignment="1" applyProtection="1">
      <alignment horizontal="right"/>
      <protection/>
    </xf>
    <xf numFmtId="2" fontId="5" fillId="0" borderId="26" xfId="0" applyNumberFormat="1" applyFont="1" applyBorder="1" applyAlignment="1" applyProtection="1">
      <alignment horizontal="right"/>
      <protection/>
    </xf>
    <xf numFmtId="2" fontId="7" fillId="0" borderId="24" xfId="0" applyNumberFormat="1" applyFont="1" applyBorder="1" applyAlignment="1" applyProtection="1">
      <alignment horizontal="right"/>
      <protection/>
    </xf>
    <xf numFmtId="2" fontId="5" fillId="0" borderId="27" xfId="0" applyNumberFormat="1" applyFont="1" applyBorder="1" applyAlignment="1" applyProtection="1">
      <alignment horizontal="right"/>
      <protection/>
    </xf>
    <xf numFmtId="0" fontId="0" fillId="0" borderId="28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49" fontId="5" fillId="0" borderId="12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2" fontId="5" fillId="0" borderId="25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 applyProtection="1">
      <alignment/>
      <protection/>
    </xf>
    <xf numFmtId="0" fontId="8" fillId="0" borderId="18" xfId="20" applyFont="1" applyBorder="1" applyAlignment="1" applyProtection="1">
      <alignment horizontal="left" vertical="top" wrapText="1"/>
      <protection/>
    </xf>
    <xf numFmtId="0" fontId="8" fillId="0" borderId="6" xfId="20" applyFont="1" applyBorder="1" applyAlignment="1" applyProtection="1">
      <alignment horizontal="left" vertical="top" wrapText="1"/>
      <protection/>
    </xf>
    <xf numFmtId="0" fontId="0" fillId="0" borderId="6" xfId="0" applyFont="1" applyBorder="1" applyAlignment="1" applyProtection="1">
      <alignment horizontal="left" vertical="top" wrapText="1"/>
      <protection/>
    </xf>
    <xf numFmtId="0" fontId="8" fillId="0" borderId="21" xfId="20" applyFont="1" applyBorder="1" applyAlignment="1" applyProtection="1">
      <alignment horizontal="left" vertical="top" wrapText="1"/>
      <protection/>
    </xf>
    <xf numFmtId="0" fontId="8" fillId="0" borderId="11" xfId="2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/>
    </xf>
    <xf numFmtId="2" fontId="3" fillId="0" borderId="23" xfId="0" applyNumberFormat="1" applyFont="1" applyBorder="1" applyAlignment="1" applyProtection="1">
      <alignment/>
      <protection locked="0"/>
    </xf>
    <xf numFmtId="2" fontId="4" fillId="0" borderId="23" xfId="0" applyNumberFormat="1" applyFont="1" applyBorder="1" applyAlignment="1" applyProtection="1">
      <alignment/>
      <protection locked="0"/>
    </xf>
    <xf numFmtId="2" fontId="4" fillId="0" borderId="30" xfId="0" applyNumberFormat="1" applyFont="1" applyBorder="1" applyAlignment="1" applyProtection="1">
      <alignment/>
      <protection locked="0"/>
    </xf>
    <xf numFmtId="2" fontId="5" fillId="0" borderId="31" xfId="0" applyNumberFormat="1" applyFont="1" applyBorder="1" applyAlignment="1" applyProtection="1">
      <alignment/>
      <protection locked="0"/>
    </xf>
    <xf numFmtId="2" fontId="6" fillId="0" borderId="23" xfId="0" applyNumberFormat="1" applyFont="1" applyBorder="1" applyAlignment="1" applyProtection="1">
      <alignment/>
      <protection locked="0"/>
    </xf>
    <xf numFmtId="2" fontId="6" fillId="0" borderId="30" xfId="0" applyNumberFormat="1" applyFont="1" applyBorder="1" applyAlignment="1" applyProtection="1">
      <alignment/>
      <protection locked="0"/>
    </xf>
    <xf numFmtId="2" fontId="3" fillId="0" borderId="31" xfId="0" applyNumberFormat="1" applyFont="1" applyBorder="1" applyAlignment="1" applyProtection="1">
      <alignment/>
      <protection locked="0"/>
    </xf>
    <xf numFmtId="2" fontId="7" fillId="0" borderId="23" xfId="0" applyNumberFormat="1" applyFont="1" applyBorder="1" applyAlignment="1" applyProtection="1">
      <alignment/>
      <protection locked="0"/>
    </xf>
    <xf numFmtId="2" fontId="5" fillId="0" borderId="30" xfId="0" applyNumberFormat="1" applyFont="1" applyBorder="1" applyAlignment="1" applyProtection="1">
      <alignment/>
      <protection locked="0"/>
    </xf>
    <xf numFmtId="2" fontId="7" fillId="0" borderId="31" xfId="0" applyNumberFormat="1" applyFont="1" applyBorder="1" applyAlignment="1" applyProtection="1">
      <alignment/>
      <protection locked="0"/>
    </xf>
    <xf numFmtId="2" fontId="5" fillId="0" borderId="28" xfId="0" applyNumberFormat="1" applyFont="1" applyBorder="1" applyAlignment="1" applyProtection="1">
      <alignment/>
      <protection locked="0"/>
    </xf>
    <xf numFmtId="172" fontId="11" fillId="3" borderId="32" xfId="0" applyNumberFormat="1" applyFont="1" applyFill="1" applyBorder="1" applyAlignment="1">
      <alignment horizontal="right" wrapText="1"/>
    </xf>
    <xf numFmtId="172" fontId="11" fillId="3" borderId="7" xfId="0" applyNumberFormat="1" applyFont="1" applyFill="1" applyBorder="1" applyAlignment="1">
      <alignment horizontal="right"/>
    </xf>
    <xf numFmtId="0" fontId="10" fillId="0" borderId="33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/>
      <protection/>
    </xf>
    <xf numFmtId="0" fontId="10" fillId="0" borderId="35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8" fillId="0" borderId="36" xfId="20" applyFont="1" applyBorder="1" applyAlignment="1" applyProtection="1">
      <alignment horizontal="left" vertical="top" wrapText="1"/>
      <protection/>
    </xf>
    <xf numFmtId="0" fontId="8" fillId="0" borderId="0" xfId="20" applyFont="1" applyBorder="1" applyAlignment="1" applyProtection="1">
      <alignment horizontal="left" vertical="top" wrapText="1"/>
      <protection/>
    </xf>
    <xf numFmtId="0" fontId="0" fillId="0" borderId="36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11" fillId="3" borderId="36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1" fillId="3" borderId="40" xfId="0" applyFont="1" applyFill="1" applyBorder="1" applyAlignment="1" applyProtection="1">
      <alignment horizontal="right" wrapText="1"/>
      <protection/>
    </xf>
    <xf numFmtId="0" fontId="2" fillId="0" borderId="32" xfId="0" applyFont="1" applyBorder="1" applyAlignment="1">
      <alignment horizontal="right" wrapText="1"/>
    </xf>
    <xf numFmtId="0" fontId="10" fillId="0" borderId="41" xfId="0" applyFont="1" applyBorder="1" applyAlignment="1" applyProtection="1">
      <alignment horizontal="center" vertical="top" wrapText="1"/>
      <protection/>
    </xf>
    <xf numFmtId="0" fontId="10" fillId="0" borderId="42" xfId="0" applyFont="1" applyBorder="1" applyAlignment="1" applyProtection="1">
      <alignment horizontal="center" vertical="top" wrapText="1"/>
      <protection/>
    </xf>
    <xf numFmtId="0" fontId="0" fillId="0" borderId="43" xfId="0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 vertical="top" wrapText="1"/>
      <protection/>
    </xf>
    <xf numFmtId="0" fontId="10" fillId="0" borderId="34" xfId="0" applyFont="1" applyBorder="1" applyAlignment="1" applyProtection="1">
      <alignment horizontal="center" vertical="top" wrapText="1"/>
      <protection/>
    </xf>
    <xf numFmtId="0" fontId="0" fillId="0" borderId="34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8" fillId="0" borderId="36" xfId="2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 locked="0"/>
    </xf>
    <xf numFmtId="0" fontId="8" fillId="0" borderId="16" xfId="2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45" xfId="0" applyFont="1" applyBorder="1" applyAlignment="1" applyProtection="1">
      <alignment horizontal="center" vertical="top" wrapText="1"/>
      <protection/>
    </xf>
    <xf numFmtId="0" fontId="0" fillId="0" borderId="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0" fillId="0" borderId="10" xfId="0" applyFont="1" applyBorder="1" applyAlignment="1" applyProtection="1">
      <alignment horizontal="center" vertical="top" wrapText="1"/>
      <protection/>
    </xf>
    <xf numFmtId="0" fontId="0" fillId="0" borderId="47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14" fillId="2" borderId="36" xfId="0" applyFont="1" applyFill="1" applyBorder="1" applyAlignment="1" applyProtection="1">
      <alignment horizontal="right" wrapText="1"/>
      <protection/>
    </xf>
    <xf numFmtId="0" fontId="0" fillId="0" borderId="0" xfId="0" applyBorder="1" applyAlignment="1">
      <alignment wrapText="1"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0" borderId="45" xfId="0" applyFont="1" applyBorder="1" applyAlignment="1" applyProtection="1">
      <alignment horizontal="center" vertical="top"/>
      <protection/>
    </xf>
    <xf numFmtId="0" fontId="0" fillId="0" borderId="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172" fontId="11" fillId="3" borderId="0" xfId="0" applyNumberFormat="1" applyFont="1" applyFill="1" applyBorder="1" applyAlignment="1">
      <alignment horizontal="right" wrapText="1"/>
    </xf>
    <xf numFmtId="172" fontId="11" fillId="3" borderId="4" xfId="0" applyNumberFormat="1" applyFont="1" applyFill="1" applyBorder="1" applyAlignment="1">
      <alignment horizontal="right"/>
    </xf>
    <xf numFmtId="0" fontId="13" fillId="0" borderId="47" xfId="0" applyFont="1" applyFill="1" applyBorder="1" applyAlignment="1" applyProtection="1">
      <alignment horizontal="right" vertical="top" wrapText="1"/>
      <protection/>
    </xf>
    <xf numFmtId="0" fontId="0" fillId="0" borderId="47" xfId="0" applyBorder="1" applyAlignment="1">
      <alignment/>
    </xf>
    <xf numFmtId="0" fontId="0" fillId="0" borderId="1" xfId="0" applyBorder="1" applyAlignment="1">
      <alignment/>
    </xf>
    <xf numFmtId="0" fontId="9" fillId="3" borderId="36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2" fillId="2" borderId="36" xfId="0" applyFont="1" applyFill="1" applyBorder="1" applyAlignment="1" applyProtection="1">
      <alignment horizontal="right" wrapText="1"/>
      <protection/>
    </xf>
    <xf numFmtId="3" fontId="0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8" fillId="0" borderId="49" xfId="20" applyFont="1" applyBorder="1" applyAlignment="1" applyProtection="1">
      <alignment horizontal="left" vertical="top" wrapText="1"/>
      <protection/>
    </xf>
    <xf numFmtId="0" fontId="8" fillId="0" borderId="48" xfId="20" applyFont="1" applyBorder="1" applyAlignment="1" applyProtection="1">
      <alignment horizontal="left" vertical="top" wrapText="1"/>
      <protection/>
    </xf>
    <xf numFmtId="0" fontId="9" fillId="3" borderId="36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14" fillId="2" borderId="0" xfId="0" applyFont="1" applyFill="1" applyBorder="1" applyAlignment="1" applyProtection="1">
      <alignment horizontal="right" wrapText="1"/>
      <protection/>
    </xf>
    <xf numFmtId="0" fontId="11" fillId="3" borderId="36" xfId="0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172" fontId="11" fillId="3" borderId="0" xfId="0" applyNumberFormat="1" applyFont="1" applyFill="1" applyBorder="1" applyAlignment="1" applyProtection="1">
      <alignment horizontal="right" wrapText="1"/>
      <protection locked="0"/>
    </xf>
    <xf numFmtId="172" fontId="11" fillId="3" borderId="4" xfId="0" applyNumberFormat="1" applyFont="1" applyFill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right" wrapText="1"/>
      <protection/>
    </xf>
    <xf numFmtId="6" fontId="11" fillId="3" borderId="32" xfId="0" applyNumberFormat="1" applyFont="1" applyFill="1" applyBorder="1" applyAlignment="1" applyProtection="1">
      <alignment horizontal="right" wrapText="1"/>
      <protection locked="0"/>
    </xf>
    <xf numFmtId="0" fontId="11" fillId="3" borderId="7" xfId="0" applyFont="1" applyFill="1" applyBorder="1" applyAlignment="1" applyProtection="1">
      <alignment horizontal="right"/>
      <protection locked="0"/>
    </xf>
    <xf numFmtId="0" fontId="0" fillId="0" borderId="36" xfId="0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0" xfId="0" applyAlignment="1" applyProtection="1">
      <alignment horizontal="right" vertical="top"/>
      <protection/>
    </xf>
    <xf numFmtId="0" fontId="0" fillId="0" borderId="4" xfId="0" applyBorder="1" applyAlignment="1" applyProtection="1">
      <alignment horizontal="right" vertical="top"/>
      <protection/>
    </xf>
    <xf numFmtId="49" fontId="0" fillId="0" borderId="10" xfId="0" applyNumberFormat="1" applyFont="1" applyBorder="1" applyAlignment="1" applyProtection="1">
      <alignment horizontal="left"/>
      <protection/>
    </xf>
    <xf numFmtId="0" fontId="0" fillId="0" borderId="13" xfId="0" applyBorder="1" applyAlignment="1">
      <alignment horizontal="left"/>
    </xf>
    <xf numFmtId="49" fontId="0" fillId="0" borderId="11" xfId="0" applyNumberFormat="1" applyFont="1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49" fontId="0" fillId="0" borderId="19" xfId="0" applyNumberFormat="1" applyFont="1" applyBorder="1" applyAlignment="1" applyProtection="1">
      <alignment horizontal="left"/>
      <protection/>
    </xf>
    <xf numFmtId="0" fontId="0" fillId="0" borderId="44" xfId="0" applyBorder="1" applyAlignment="1">
      <alignment horizontal="left"/>
    </xf>
    <xf numFmtId="49" fontId="0" fillId="0" borderId="16" xfId="0" applyNumberFormat="1" applyFont="1" applyBorder="1" applyAlignment="1" applyProtection="1">
      <alignment horizontal="left"/>
      <protection/>
    </xf>
    <xf numFmtId="0" fontId="0" fillId="0" borderId="39" xfId="0" applyBorder="1" applyAlignment="1">
      <alignment horizontal="left"/>
    </xf>
    <xf numFmtId="49" fontId="0" fillId="0" borderId="12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36" xfId="0" applyFont="1" applyBorder="1" applyAlignment="1" applyProtection="1">
      <alignment/>
      <protection/>
    </xf>
    <xf numFmtId="0" fontId="0" fillId="0" borderId="0" xfId="0" applyAlignment="1">
      <alignment/>
    </xf>
    <xf numFmtId="0" fontId="14" fillId="0" borderId="36" xfId="0" applyFont="1" applyFill="1" applyBorder="1" applyAlignment="1" applyProtection="1">
      <alignment horizontal="right"/>
      <protection/>
    </xf>
    <xf numFmtId="0" fontId="11" fillId="0" borderId="47" xfId="0" applyFont="1" applyFill="1" applyBorder="1" applyAlignment="1" applyProtection="1">
      <alignment horizontal="right"/>
      <protection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2" fontId="5" fillId="0" borderId="47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371475</xdr:colOff>
      <xdr:row>0</xdr:row>
      <xdr:rowOff>542925</xdr:rowOff>
    </xdr:to>
    <xdr:pic>
      <xdr:nvPicPr>
        <xdr:cNvPr id="1" name="Picture 1" descr="SPE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52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61</xdr:row>
      <xdr:rowOff>19050</xdr:rowOff>
    </xdr:from>
    <xdr:to>
      <xdr:col>0</xdr:col>
      <xdr:colOff>361950</xdr:colOff>
      <xdr:row>61</xdr:row>
      <xdr:rowOff>561975</xdr:rowOff>
    </xdr:to>
    <xdr:pic>
      <xdr:nvPicPr>
        <xdr:cNvPr id="2" name="Picture 2" descr="SPE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077575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61</xdr:row>
      <xdr:rowOff>19050</xdr:rowOff>
    </xdr:from>
    <xdr:to>
      <xdr:col>0</xdr:col>
      <xdr:colOff>361950</xdr:colOff>
      <xdr:row>61</xdr:row>
      <xdr:rowOff>561975</xdr:rowOff>
    </xdr:to>
    <xdr:pic>
      <xdr:nvPicPr>
        <xdr:cNvPr id="3" name="Picture 3" descr="SPE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077575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.org/gpc/apc.static/explain.htm#Graphics%20Accelerator" TargetMode="External" /><Relationship Id="rId2" Type="http://schemas.openxmlformats.org/officeDocument/2006/relationships/hyperlink" Target="http://www.spec.org/gpc/apc.static/explain.htm#CPU%20Type" TargetMode="External" /><Relationship Id="rId3" Type="http://schemas.openxmlformats.org/officeDocument/2006/relationships/hyperlink" Target="http://www.spec.org/gpc/apc.static/explain.htm#OS" TargetMode="External" /><Relationship Id="rId4" Type="http://schemas.openxmlformats.org/officeDocument/2006/relationships/hyperlink" Target="http://www.spec.org/gpc/apc.static/explain.htm#Graphics%20Driver" TargetMode="External" /><Relationship Id="rId5" Type="http://schemas.openxmlformats.org/officeDocument/2006/relationships/hyperlink" Target="http://www.spec.org/gpc/apc.static/explain.htm#Number%20of%20CPUs" TargetMode="External" /><Relationship Id="rId6" Type="http://schemas.openxmlformats.org/officeDocument/2006/relationships/hyperlink" Target="http://www.spec.org/gpc/apc.static/explain.htm#Window%20System" TargetMode="External" /><Relationship Id="rId7" Type="http://schemas.openxmlformats.org/officeDocument/2006/relationships/hyperlink" Target="http://www.spec.org/gpc/apc.static/explain.htm#API%20Vendor%20/%20Version" TargetMode="External" /><Relationship Id="rId8" Type="http://schemas.openxmlformats.org/officeDocument/2006/relationships/hyperlink" Target="http://www.spec.org/gpc/apc.static/explain.htm#Color%20Depth" TargetMode="External" /><Relationship Id="rId9" Type="http://schemas.openxmlformats.org/officeDocument/2006/relationships/hyperlink" Target="http://www.spec.org/gpc/apc.static/explain.htm#Primary%20Cache" TargetMode="External" /><Relationship Id="rId10" Type="http://schemas.openxmlformats.org/officeDocument/2006/relationships/hyperlink" Target="http://www.spec.org/gpc/apc.static/explain.htm#Overlay%20/%20Underlay%20Buffer" TargetMode="External" /><Relationship Id="rId11" Type="http://schemas.openxmlformats.org/officeDocument/2006/relationships/hyperlink" Target="http://www.spec.org/gpc/apc.static/explain.htm#Secondary%20Cache" TargetMode="External" /><Relationship Id="rId12" Type="http://schemas.openxmlformats.org/officeDocument/2006/relationships/hyperlink" Target="http://www.spec.org/gpc/apc.static/explain.htm#Application%20Version" TargetMode="External" /><Relationship Id="rId13" Type="http://schemas.openxmlformats.org/officeDocument/2006/relationships/hyperlink" Target="http://www.spec.org/gpc/apc.static/explain.htm#Depth%20Buffer%20Depth" TargetMode="External" /><Relationship Id="rId14" Type="http://schemas.openxmlformats.org/officeDocument/2006/relationships/hyperlink" Target="http://www.spec.org/gpc/apc.static/explain.htm#Tertiary%20Cache" TargetMode="External" /><Relationship Id="rId15" Type="http://schemas.openxmlformats.org/officeDocument/2006/relationships/hyperlink" Target="http://www.spec.org/gpc/apc.static/explain.htm#Accumulation%20Buffer%20Depth" TargetMode="External" /><Relationship Id="rId16" Type="http://schemas.openxmlformats.org/officeDocument/2006/relationships/hyperlink" Target="http://www.spec.org/gpc/apc.static/explain.htm#Memory" TargetMode="External" /><Relationship Id="rId17" Type="http://schemas.openxmlformats.org/officeDocument/2006/relationships/hyperlink" Target="http://www.spec.org/gpc/apc.static/explain.htm#Auxilliary%20Buffer%20Depth" TargetMode="External" /><Relationship Id="rId18" Type="http://schemas.openxmlformats.org/officeDocument/2006/relationships/hyperlink" Target="http://www.spec.org/gpc/apc.static/explain.htm#Disk%20Size" TargetMode="External" /><Relationship Id="rId19" Type="http://schemas.openxmlformats.org/officeDocument/2006/relationships/hyperlink" Target="http://www.spec.org/gpc/apc.static/explain.htm#Other%20Buffer%20Depth" TargetMode="External" /><Relationship Id="rId20" Type="http://schemas.openxmlformats.org/officeDocument/2006/relationships/hyperlink" Target="http://www.spec.org/gpc/apc.static/explain.htm#Disk%20Manuf%20/%20Model" TargetMode="External" /><Relationship Id="rId21" Type="http://schemas.openxmlformats.org/officeDocument/2006/relationships/hyperlink" Target="http://www.spec.org/gpc/apc.static/explain.htm#Display%20List%20Memory" TargetMode="External" /><Relationship Id="rId22" Type="http://schemas.openxmlformats.org/officeDocument/2006/relationships/hyperlink" Target="http://www.spec.org/gpc/apc.static/explain.htm#Disk%20RPM" TargetMode="External" /><Relationship Id="rId23" Type="http://schemas.openxmlformats.org/officeDocument/2006/relationships/hyperlink" Target="http://www.spec.org/gpc/apc.static/explain.htm#Texture%20Memory" TargetMode="External" /><Relationship Id="rId24" Type="http://schemas.openxmlformats.org/officeDocument/2006/relationships/hyperlink" Target="http://www.spec.org/gpc/apc.static/explain.htm#Disk%20Interface" TargetMode="External" /><Relationship Id="rId25" Type="http://schemas.openxmlformats.org/officeDocument/2006/relationships/hyperlink" Target="http://www.spec.org/gpc/apc.static/explain.htm#Disk%20Controller" TargetMode="External" /><Relationship Id="rId26" Type="http://schemas.openxmlformats.org/officeDocument/2006/relationships/hyperlink" Target="http://www.spec.org/gpc/apc.static/explain.htm#Page%20Size" TargetMode="External" /><Relationship Id="rId27" Type="http://schemas.openxmlformats.org/officeDocument/2006/relationships/hyperlink" Target="http://www.spec.org/gpc/apc.static/explain.htm#Display%20Resolution" TargetMode="External" /><Relationship Id="rId28" Type="http://schemas.openxmlformats.org/officeDocument/2006/relationships/hyperlink" Target="http://www.spec.org/gpc/apc.static/explain.htm#Display%20Size/Type" TargetMode="External" /><Relationship Id="rId29" Type="http://schemas.openxmlformats.org/officeDocument/2006/relationships/hyperlink" Target="http://www.spec.org/gpc/apc.static/explain.htm#Display%20Refresh%20Rate" TargetMode="External" /><Relationship Id="rId30" Type="http://schemas.openxmlformats.org/officeDocument/2006/relationships/hyperlink" Target="http://www.spec.org/gpc/apc.static/explain.htm#Swap%20on%20Vert%20Retrace" TargetMode="External" /><Relationship Id="rId31" Type="http://schemas.openxmlformats.org/officeDocument/2006/relationships/hyperlink" Target="http://www.spec.org/gpc/apc.static/explain.htm#Display%20Manuf%20/%20Model" TargetMode="Externa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showGridLines="0" tabSelected="1" view="pageBreakPreview" zoomScaleSheetLayoutView="100" workbookViewId="0" topLeftCell="A1">
      <selection activeCell="A28" sqref="A28"/>
    </sheetView>
  </sheetViews>
  <sheetFormatPr defaultColWidth="9.140625" defaultRowHeight="12.75"/>
  <cols>
    <col min="1" max="1" width="10.140625" style="1" customWidth="1"/>
    <col min="2" max="2" width="15.57421875" style="1" customWidth="1"/>
    <col min="3" max="3" width="12.7109375" style="3" customWidth="1"/>
    <col min="4" max="4" width="14.57421875" style="2" customWidth="1"/>
    <col min="5" max="5" width="23.8515625" style="2" customWidth="1"/>
    <col min="6" max="6" width="11.28125" style="1" customWidth="1"/>
    <col min="7" max="7" width="9.8515625" style="1" bestFit="1" customWidth="1"/>
    <col min="8" max="8" width="9.57421875" style="1" bestFit="1" customWidth="1"/>
    <col min="9" max="9" width="8.28125" style="1" customWidth="1"/>
    <col min="10" max="10" width="9.140625" style="1" customWidth="1"/>
    <col min="11" max="11" width="9.28125" style="1" bestFit="1" customWidth="1"/>
    <col min="12" max="16384" width="9.140625" style="1" customWidth="1"/>
  </cols>
  <sheetData>
    <row r="1" spans="1:9" ht="44.25" customHeight="1">
      <c r="A1" s="82"/>
      <c r="B1" s="167" t="s">
        <v>173</v>
      </c>
      <c r="C1" s="168"/>
      <c r="D1" s="168"/>
      <c r="E1" s="168"/>
      <c r="F1" s="168"/>
      <c r="G1" s="168"/>
      <c r="H1" s="169"/>
      <c r="I1" s="26"/>
    </row>
    <row r="2" spans="1:9" s="25" customFormat="1" ht="19.5" customHeight="1">
      <c r="A2" s="191" t="s">
        <v>171</v>
      </c>
      <c r="B2" s="192"/>
      <c r="C2" s="192"/>
      <c r="D2" s="192"/>
      <c r="E2" s="192"/>
      <c r="F2" s="192"/>
      <c r="G2" s="192"/>
      <c r="H2" s="193"/>
      <c r="I2" s="40"/>
    </row>
    <row r="3" spans="1:10" ht="19.5" customHeight="1">
      <c r="A3" s="170" t="str">
        <f>A64</f>
        <v>REFERENCE SYSTEM - Compaq Professional Workstation AP400 500MHz</v>
      </c>
      <c r="B3" s="171"/>
      <c r="C3" s="171"/>
      <c r="D3" s="171"/>
      <c r="E3" s="171"/>
      <c r="F3" s="171"/>
      <c r="G3" s="171"/>
      <c r="H3" s="172"/>
      <c r="I3" s="26"/>
      <c r="J3" s="81"/>
    </row>
    <row r="4" spans="1:10" ht="19.5" customHeight="1">
      <c r="A4" s="170" t="str">
        <f>A65</f>
        <v>Diamond Fire GL1</v>
      </c>
      <c r="B4" s="171"/>
      <c r="C4" s="171"/>
      <c r="D4" s="171"/>
      <c r="E4" s="171"/>
      <c r="F4" s="171"/>
      <c r="G4" s="171"/>
      <c r="H4" s="172"/>
      <c r="I4" s="26"/>
      <c r="J4" s="81"/>
    </row>
    <row r="5" spans="1:10" ht="19.5" customHeight="1">
      <c r="A5" s="170" t="str">
        <f>A66</f>
        <v>Submitted By : Compaq</v>
      </c>
      <c r="B5" s="171"/>
      <c r="C5" s="171"/>
      <c r="D5" s="171"/>
      <c r="E5" s="171"/>
      <c r="F5" s="171"/>
      <c r="G5" s="171"/>
      <c r="H5" s="172"/>
      <c r="I5" s="26"/>
      <c r="J5" s="81"/>
    </row>
    <row r="6" spans="1:9" ht="12.75">
      <c r="A6" s="208"/>
      <c r="B6" s="209"/>
      <c r="C6" s="209"/>
      <c r="D6" s="209"/>
      <c r="E6" s="209"/>
      <c r="F6" s="209"/>
      <c r="G6" s="209"/>
      <c r="H6" s="172"/>
      <c r="I6" s="36"/>
    </row>
    <row r="7" spans="1:8" ht="20.25">
      <c r="A7" s="173" t="s">
        <v>76</v>
      </c>
      <c r="B7" s="160"/>
      <c r="C7" s="160"/>
      <c r="D7" s="160"/>
      <c r="E7" s="160"/>
      <c r="F7" s="160"/>
      <c r="G7" s="27">
        <v>1</v>
      </c>
      <c r="H7" s="41">
        <f>(H8^$G8)*(H9^$G9)*(H10^$G10)*(H11^$G11)*(H12^$G12)</f>
        <v>1</v>
      </c>
    </row>
    <row r="8" spans="1:8" ht="15.75">
      <c r="A8" s="159" t="s">
        <v>83</v>
      </c>
      <c r="B8" s="160"/>
      <c r="C8" s="160"/>
      <c r="D8" s="160"/>
      <c r="E8" s="160"/>
      <c r="F8" s="160"/>
      <c r="G8" s="28">
        <v>0.25</v>
      </c>
      <c r="H8" s="42">
        <f>(H27^(1/8))*(H28^(1/8))*(H29^(1/8))*(H30^(1/8))*(H32^(1/8))*(H33^(1/8))*(H35^(1/8))*(H58^(1/8))</f>
        <v>1</v>
      </c>
    </row>
    <row r="9" spans="1:8" ht="15.75">
      <c r="A9" s="159" t="s">
        <v>82</v>
      </c>
      <c r="B9" s="160"/>
      <c r="C9" s="160"/>
      <c r="D9" s="160"/>
      <c r="E9" s="160"/>
      <c r="F9" s="160"/>
      <c r="G9" s="28">
        <v>0.25</v>
      </c>
      <c r="H9" s="42">
        <f>(H37^(1/4))*(H38^(1/4))*(H39^(1/4))*(H40^(1/4))</f>
        <v>1</v>
      </c>
    </row>
    <row r="10" spans="1:8" ht="15.75">
      <c r="A10" s="159" t="s">
        <v>77</v>
      </c>
      <c r="B10" s="160"/>
      <c r="C10" s="160"/>
      <c r="D10" s="160"/>
      <c r="E10" s="160"/>
      <c r="F10" s="160"/>
      <c r="G10" s="28">
        <v>0.25</v>
      </c>
      <c r="H10" s="42">
        <f>(H42^(1/11))*(H45^(1/11))*(H46^(1/11))*(H47^(1/11))*(H48^(1/11))*(H49^(1/11))*(H50^(1/11))*(H52^(1/11))*(H53^(1/11))*(H54^(1/11))*(H55^(1/11))</f>
        <v>1</v>
      </c>
    </row>
    <row r="11" spans="1:8" ht="15.75">
      <c r="A11" s="159" t="s">
        <v>78</v>
      </c>
      <c r="B11" s="160"/>
      <c r="C11" s="160"/>
      <c r="D11" s="160"/>
      <c r="E11" s="160"/>
      <c r="F11" s="160"/>
      <c r="G11" s="28">
        <v>0.2</v>
      </c>
      <c r="H11" s="42">
        <f>(H26^(1/6))*(H31^(1/6))*(H34^(1/6))*(H41^(1/6))*(H44^(1/6))*(H57^(1/6))</f>
        <v>1</v>
      </c>
    </row>
    <row r="12" spans="1:8" ht="15.75">
      <c r="A12" s="159" t="s">
        <v>79</v>
      </c>
      <c r="B12" s="160"/>
      <c r="C12" s="160"/>
      <c r="D12" s="160"/>
      <c r="E12" s="160"/>
      <c r="F12" s="160"/>
      <c r="G12" s="28">
        <v>0.05</v>
      </c>
      <c r="H12" s="42">
        <f>(H36^(1/5))*(H43^(1/5))*(H51^(1/5))*(H56^(1/5))*(H59^(1/5))</f>
        <v>1</v>
      </c>
    </row>
    <row r="13" spans="1:8" ht="12.75" customHeight="1">
      <c r="A13" s="210"/>
      <c r="B13" s="209"/>
      <c r="C13" s="209"/>
      <c r="D13" s="209"/>
      <c r="E13" s="209"/>
      <c r="F13" s="209"/>
      <c r="G13" s="209"/>
      <c r="H13" s="172"/>
    </row>
    <row r="14" spans="1:8" ht="15.75">
      <c r="A14" s="123" t="s">
        <v>154</v>
      </c>
      <c r="B14" s="124"/>
      <c r="C14" s="124"/>
      <c r="D14" s="124"/>
      <c r="E14" s="124"/>
      <c r="F14" s="124"/>
      <c r="G14" s="165">
        <f>G75</f>
        <v>36557</v>
      </c>
      <c r="H14" s="166"/>
    </row>
    <row r="15" spans="1:8" ht="15.75">
      <c r="A15" s="123" t="s">
        <v>152</v>
      </c>
      <c r="B15" s="124"/>
      <c r="C15" s="124"/>
      <c r="D15" s="124"/>
      <c r="E15" s="124"/>
      <c r="F15" s="124"/>
      <c r="G15" s="165">
        <f>G76</f>
        <v>36557</v>
      </c>
      <c r="H15" s="166"/>
    </row>
    <row r="16" spans="1:8" s="29" customFormat="1" ht="16.5" thickBot="1">
      <c r="A16" s="125" t="s">
        <v>153</v>
      </c>
      <c r="B16" s="126"/>
      <c r="C16" s="126"/>
      <c r="D16" s="126"/>
      <c r="E16" s="126"/>
      <c r="F16" s="126"/>
      <c r="G16" s="103" t="str">
        <f>G77</f>
        <v>NA</v>
      </c>
      <c r="H16" s="104"/>
    </row>
    <row r="17" spans="1:8" s="29" customFormat="1" ht="12.75" customHeight="1">
      <c r="A17" s="211"/>
      <c r="B17" s="168"/>
      <c r="C17" s="168"/>
      <c r="D17" s="168"/>
      <c r="E17" s="168"/>
      <c r="F17" s="168"/>
      <c r="G17" s="168"/>
      <c r="H17" s="168"/>
    </row>
    <row r="18" spans="1:8" s="29" customFormat="1" ht="12.75" customHeight="1">
      <c r="A18" s="209"/>
      <c r="B18" s="209"/>
      <c r="C18" s="209"/>
      <c r="D18" s="209"/>
      <c r="E18" s="209"/>
      <c r="F18" s="209"/>
      <c r="G18" s="209"/>
      <c r="H18" s="209"/>
    </row>
    <row r="19" spans="1:8" s="29" customFormat="1" ht="12.75" customHeight="1">
      <c r="A19" s="209"/>
      <c r="B19" s="209"/>
      <c r="C19" s="209"/>
      <c r="D19" s="209"/>
      <c r="E19" s="209"/>
      <c r="F19" s="209"/>
      <c r="G19" s="209"/>
      <c r="H19" s="209"/>
    </row>
    <row r="20" spans="1:8" s="29" customFormat="1" ht="12.75" customHeight="1">
      <c r="A20" s="209"/>
      <c r="B20" s="209"/>
      <c r="C20" s="209"/>
      <c r="D20" s="209"/>
      <c r="E20" s="209"/>
      <c r="F20" s="209"/>
      <c r="G20" s="209"/>
      <c r="H20" s="209"/>
    </row>
    <row r="21" spans="1:8" s="29" customFormat="1" ht="12.75" customHeight="1">
      <c r="A21" s="209"/>
      <c r="B21" s="209"/>
      <c r="C21" s="209"/>
      <c r="D21" s="209"/>
      <c r="E21" s="209"/>
      <c r="F21" s="209"/>
      <c r="G21" s="209"/>
      <c r="H21" s="209"/>
    </row>
    <row r="22" spans="1:9" ht="12.75" customHeight="1" thickBot="1">
      <c r="A22" s="212"/>
      <c r="B22" s="212"/>
      <c r="C22" s="212"/>
      <c r="D22" s="212"/>
      <c r="E22" s="212"/>
      <c r="F22" s="212"/>
      <c r="G22" s="212"/>
      <c r="H22" s="212"/>
      <c r="I22" s="4"/>
    </row>
    <row r="23" spans="1:8" ht="12.75">
      <c r="A23" s="62" t="s">
        <v>29</v>
      </c>
      <c r="B23" s="6" t="s">
        <v>46</v>
      </c>
      <c r="C23" s="30" t="s">
        <v>47</v>
      </c>
      <c r="D23" s="43" t="s">
        <v>28</v>
      </c>
      <c r="E23" s="44"/>
      <c r="F23" s="33" t="s">
        <v>26</v>
      </c>
      <c r="G23" s="7" t="s">
        <v>73</v>
      </c>
      <c r="H23" s="5" t="s">
        <v>81</v>
      </c>
    </row>
    <row r="24" spans="1:8" ht="12.75">
      <c r="A24" s="63" t="s">
        <v>27</v>
      </c>
      <c r="B24" s="9"/>
      <c r="C24" s="31"/>
      <c r="D24" s="45"/>
      <c r="E24" s="39"/>
      <c r="F24" s="34" t="s">
        <v>27</v>
      </c>
      <c r="G24" s="10"/>
      <c r="H24" s="8" t="s">
        <v>29</v>
      </c>
    </row>
    <row r="25" spans="1:8" ht="13.5" thickBot="1">
      <c r="A25" s="75" t="s">
        <v>80</v>
      </c>
      <c r="B25" s="12"/>
      <c r="C25" s="32"/>
      <c r="D25" s="46"/>
      <c r="E25" s="47"/>
      <c r="F25" s="35" t="s">
        <v>80</v>
      </c>
      <c r="G25" s="13"/>
      <c r="H25" s="11" t="s">
        <v>74</v>
      </c>
    </row>
    <row r="26" spans="1:8" ht="12.75">
      <c r="A26" s="92">
        <v>61.53</v>
      </c>
      <c r="B26" s="161" t="s">
        <v>142</v>
      </c>
      <c r="C26" s="31" t="s">
        <v>30</v>
      </c>
      <c r="D26" s="196" t="s">
        <v>0</v>
      </c>
      <c r="E26" s="197"/>
      <c r="F26" s="14">
        <v>61.53</v>
      </c>
      <c r="G26" s="15" t="s">
        <v>71</v>
      </c>
      <c r="H26" s="66">
        <f aca="true" t="shared" si="0" ref="H26:H59">IF(ISNUMBER(A26),$F26/A26,"NA")</f>
        <v>1</v>
      </c>
    </row>
    <row r="27" spans="1:8" ht="12.75">
      <c r="A27" s="93">
        <v>40.14</v>
      </c>
      <c r="B27" s="153"/>
      <c r="C27" s="31" t="s">
        <v>33</v>
      </c>
      <c r="D27" s="198" t="s">
        <v>1</v>
      </c>
      <c r="E27" s="199"/>
      <c r="F27" s="16">
        <v>40.14</v>
      </c>
      <c r="G27" s="17" t="s">
        <v>84</v>
      </c>
      <c r="H27" s="65">
        <f t="shared" si="0"/>
        <v>1</v>
      </c>
    </row>
    <row r="28" spans="1:8" ht="12.75">
      <c r="A28" s="93">
        <v>35.84</v>
      </c>
      <c r="B28" s="153"/>
      <c r="C28" s="31" t="s">
        <v>34</v>
      </c>
      <c r="D28" s="198" t="s">
        <v>2</v>
      </c>
      <c r="E28" s="199"/>
      <c r="F28" s="16">
        <v>35.84</v>
      </c>
      <c r="G28" s="17" t="s">
        <v>84</v>
      </c>
      <c r="H28" s="65">
        <f t="shared" si="0"/>
        <v>1</v>
      </c>
    </row>
    <row r="29" spans="1:8" ht="12.75">
      <c r="A29" s="93">
        <v>97.17</v>
      </c>
      <c r="B29" s="153"/>
      <c r="C29" s="31" t="s">
        <v>35</v>
      </c>
      <c r="D29" s="198" t="s">
        <v>3</v>
      </c>
      <c r="E29" s="199"/>
      <c r="F29" s="16">
        <v>97.17</v>
      </c>
      <c r="G29" s="17" t="s">
        <v>84</v>
      </c>
      <c r="H29" s="65">
        <f t="shared" si="0"/>
        <v>1</v>
      </c>
    </row>
    <row r="30" spans="1:8" ht="12.75">
      <c r="A30" s="93">
        <v>39.48</v>
      </c>
      <c r="B30" s="153"/>
      <c r="C30" s="31" t="s">
        <v>36</v>
      </c>
      <c r="D30" s="198" t="s">
        <v>4</v>
      </c>
      <c r="E30" s="199"/>
      <c r="F30" s="16">
        <v>39.48</v>
      </c>
      <c r="G30" s="17" t="s">
        <v>84</v>
      </c>
      <c r="H30" s="65">
        <f t="shared" si="0"/>
        <v>1</v>
      </c>
    </row>
    <row r="31" spans="1:8" ht="12.75">
      <c r="A31" s="92">
        <v>4.84</v>
      </c>
      <c r="B31" s="153"/>
      <c r="C31" s="31" t="s">
        <v>31</v>
      </c>
      <c r="D31" s="198" t="s">
        <v>5</v>
      </c>
      <c r="E31" s="199"/>
      <c r="F31" s="14">
        <v>4.84</v>
      </c>
      <c r="G31" s="15" t="s">
        <v>71</v>
      </c>
      <c r="H31" s="66">
        <f t="shared" si="0"/>
        <v>1</v>
      </c>
    </row>
    <row r="32" spans="1:8" ht="12.75">
      <c r="A32" s="93">
        <v>4.13</v>
      </c>
      <c r="B32" s="153"/>
      <c r="C32" s="31" t="s">
        <v>37</v>
      </c>
      <c r="D32" s="198" t="s">
        <v>6</v>
      </c>
      <c r="E32" s="199"/>
      <c r="F32" s="16">
        <v>4.13</v>
      </c>
      <c r="G32" s="17" t="s">
        <v>84</v>
      </c>
      <c r="H32" s="65">
        <f t="shared" si="0"/>
        <v>1</v>
      </c>
    </row>
    <row r="33" spans="1:8" ht="12.75">
      <c r="A33" s="93">
        <v>23.36</v>
      </c>
      <c r="B33" s="153"/>
      <c r="C33" s="31" t="s">
        <v>38</v>
      </c>
      <c r="D33" s="198" t="s">
        <v>7</v>
      </c>
      <c r="E33" s="199"/>
      <c r="F33" s="16">
        <v>23.36</v>
      </c>
      <c r="G33" s="17" t="s">
        <v>84</v>
      </c>
      <c r="H33" s="65">
        <f t="shared" si="0"/>
        <v>1</v>
      </c>
    </row>
    <row r="34" spans="1:8" ht="12.75">
      <c r="A34" s="92">
        <v>2</v>
      </c>
      <c r="B34" s="153"/>
      <c r="C34" s="31" t="s">
        <v>32</v>
      </c>
      <c r="D34" s="198" t="s">
        <v>8</v>
      </c>
      <c r="E34" s="199"/>
      <c r="F34" s="14">
        <v>2</v>
      </c>
      <c r="G34" s="15" t="s">
        <v>71</v>
      </c>
      <c r="H34" s="66">
        <f t="shared" si="0"/>
        <v>1</v>
      </c>
    </row>
    <row r="35" spans="1:8" ht="12.75">
      <c r="A35" s="94">
        <v>27.41</v>
      </c>
      <c r="B35" s="154"/>
      <c r="C35" s="50" t="s">
        <v>39</v>
      </c>
      <c r="D35" s="200" t="s">
        <v>9</v>
      </c>
      <c r="E35" s="201"/>
      <c r="F35" s="51">
        <v>27.41</v>
      </c>
      <c r="G35" s="52" t="s">
        <v>84</v>
      </c>
      <c r="H35" s="67">
        <f t="shared" si="0"/>
        <v>1</v>
      </c>
    </row>
    <row r="36" spans="1:8" ht="12.75">
      <c r="A36" s="95">
        <v>5.75</v>
      </c>
      <c r="B36" s="162" t="s">
        <v>40</v>
      </c>
      <c r="C36" s="37" t="s">
        <v>41</v>
      </c>
      <c r="D36" s="202" t="s">
        <v>10</v>
      </c>
      <c r="E36" s="203"/>
      <c r="F36" s="53">
        <v>5.75</v>
      </c>
      <c r="G36" s="54" t="s">
        <v>72</v>
      </c>
      <c r="H36" s="68">
        <f t="shared" si="0"/>
        <v>1</v>
      </c>
    </row>
    <row r="37" spans="1:8" ht="12.75">
      <c r="A37" s="96">
        <v>160.06</v>
      </c>
      <c r="B37" s="163"/>
      <c r="C37" s="31" t="s">
        <v>42</v>
      </c>
      <c r="D37" s="198" t="s">
        <v>11</v>
      </c>
      <c r="E37" s="199"/>
      <c r="F37" s="18">
        <v>160.06</v>
      </c>
      <c r="G37" s="19" t="s">
        <v>85</v>
      </c>
      <c r="H37" s="69">
        <f t="shared" si="0"/>
        <v>1</v>
      </c>
    </row>
    <row r="38" spans="1:8" ht="12.75">
      <c r="A38" s="96">
        <v>147.11</v>
      </c>
      <c r="B38" s="163"/>
      <c r="C38" s="31" t="s">
        <v>43</v>
      </c>
      <c r="D38" s="198" t="s">
        <v>12</v>
      </c>
      <c r="E38" s="199"/>
      <c r="F38" s="18">
        <v>147.11</v>
      </c>
      <c r="G38" s="19" t="s">
        <v>85</v>
      </c>
      <c r="H38" s="69">
        <f t="shared" si="0"/>
        <v>1</v>
      </c>
    </row>
    <row r="39" spans="1:8" ht="12.75">
      <c r="A39" s="96">
        <v>32.34</v>
      </c>
      <c r="B39" s="163"/>
      <c r="C39" s="31" t="s">
        <v>44</v>
      </c>
      <c r="D39" s="198" t="s">
        <v>13</v>
      </c>
      <c r="E39" s="199"/>
      <c r="F39" s="18">
        <v>32.34</v>
      </c>
      <c r="G39" s="19" t="s">
        <v>85</v>
      </c>
      <c r="H39" s="69">
        <f t="shared" si="0"/>
        <v>1</v>
      </c>
    </row>
    <row r="40" spans="1:8" ht="12.75">
      <c r="A40" s="97">
        <v>144.53</v>
      </c>
      <c r="B40" s="164"/>
      <c r="C40" s="50" t="s">
        <v>45</v>
      </c>
      <c r="D40" s="200" t="s">
        <v>14</v>
      </c>
      <c r="E40" s="201"/>
      <c r="F40" s="55">
        <v>144.53</v>
      </c>
      <c r="G40" s="56" t="s">
        <v>85</v>
      </c>
      <c r="H40" s="70">
        <f t="shared" si="0"/>
        <v>1</v>
      </c>
    </row>
    <row r="41" spans="1:8" ht="12.75">
      <c r="A41" s="98">
        <v>1.69</v>
      </c>
      <c r="B41" s="162" t="s">
        <v>143</v>
      </c>
      <c r="C41" s="37" t="s">
        <v>48</v>
      </c>
      <c r="D41" s="202" t="s">
        <v>15</v>
      </c>
      <c r="E41" s="203"/>
      <c r="F41" s="48">
        <v>1.69</v>
      </c>
      <c r="G41" s="49" t="s">
        <v>71</v>
      </c>
      <c r="H41" s="64">
        <f t="shared" si="0"/>
        <v>1</v>
      </c>
    </row>
    <row r="42" spans="1:8" ht="12.75">
      <c r="A42" s="99">
        <v>210.69</v>
      </c>
      <c r="B42" s="163"/>
      <c r="C42" s="31" t="s">
        <v>49</v>
      </c>
      <c r="D42" s="198" t="s">
        <v>16</v>
      </c>
      <c r="E42" s="199"/>
      <c r="F42" s="20">
        <v>210.69</v>
      </c>
      <c r="G42" s="21" t="s">
        <v>75</v>
      </c>
      <c r="H42" s="71">
        <f t="shared" si="0"/>
        <v>1</v>
      </c>
    </row>
    <row r="43" spans="1:8" ht="12.75">
      <c r="A43" s="100">
        <v>0.7</v>
      </c>
      <c r="B43" s="164"/>
      <c r="C43" s="50" t="s">
        <v>50</v>
      </c>
      <c r="D43" s="200" t="s">
        <v>17</v>
      </c>
      <c r="E43" s="201"/>
      <c r="F43" s="57">
        <v>0.7</v>
      </c>
      <c r="G43" s="58" t="s">
        <v>72</v>
      </c>
      <c r="H43" s="72">
        <f t="shared" si="0"/>
        <v>1</v>
      </c>
    </row>
    <row r="44" spans="1:8" ht="12.75">
      <c r="A44" s="98">
        <v>1.08</v>
      </c>
      <c r="B44" s="152" t="s">
        <v>144</v>
      </c>
      <c r="C44" s="37" t="s">
        <v>51</v>
      </c>
      <c r="D44" s="202" t="s">
        <v>15</v>
      </c>
      <c r="E44" s="203"/>
      <c r="F44" s="48">
        <v>1.08</v>
      </c>
      <c r="G44" s="49" t="s">
        <v>71</v>
      </c>
      <c r="H44" s="64">
        <f t="shared" si="0"/>
        <v>1</v>
      </c>
    </row>
    <row r="45" spans="1:8" ht="12.75">
      <c r="A45" s="99">
        <v>2.27</v>
      </c>
      <c r="B45" s="153"/>
      <c r="C45" s="31" t="s">
        <v>52</v>
      </c>
      <c r="D45" s="198" t="s">
        <v>18</v>
      </c>
      <c r="E45" s="199"/>
      <c r="F45" s="20">
        <v>2.27</v>
      </c>
      <c r="G45" s="21" t="s">
        <v>75</v>
      </c>
      <c r="H45" s="71">
        <f t="shared" si="0"/>
        <v>1</v>
      </c>
    </row>
    <row r="46" spans="1:8" ht="12.75">
      <c r="A46" s="99">
        <v>3.48</v>
      </c>
      <c r="B46" s="153"/>
      <c r="C46" s="31" t="s">
        <v>53</v>
      </c>
      <c r="D46" s="198" t="s">
        <v>19</v>
      </c>
      <c r="E46" s="199"/>
      <c r="F46" s="20">
        <v>3.48</v>
      </c>
      <c r="G46" s="21" t="s">
        <v>75</v>
      </c>
      <c r="H46" s="71">
        <f t="shared" si="0"/>
        <v>1</v>
      </c>
    </row>
    <row r="47" spans="1:8" ht="12.75">
      <c r="A47" s="99">
        <v>0.66</v>
      </c>
      <c r="B47" s="153"/>
      <c r="C47" s="31" t="s">
        <v>54</v>
      </c>
      <c r="D47" s="198" t="s">
        <v>20</v>
      </c>
      <c r="E47" s="199"/>
      <c r="F47" s="20">
        <v>0.66</v>
      </c>
      <c r="G47" s="21" t="s">
        <v>75</v>
      </c>
      <c r="H47" s="71">
        <f t="shared" si="0"/>
        <v>1</v>
      </c>
    </row>
    <row r="48" spans="1:8" ht="12.75">
      <c r="A48" s="99">
        <v>0.8</v>
      </c>
      <c r="B48" s="153"/>
      <c r="C48" s="31" t="s">
        <v>55</v>
      </c>
      <c r="D48" s="198" t="s">
        <v>21</v>
      </c>
      <c r="E48" s="199"/>
      <c r="F48" s="20">
        <v>0.8</v>
      </c>
      <c r="G48" s="21" t="s">
        <v>75</v>
      </c>
      <c r="H48" s="71">
        <f t="shared" si="0"/>
        <v>1</v>
      </c>
    </row>
    <row r="49" spans="1:8" ht="12.75">
      <c r="A49" s="99">
        <v>2.55</v>
      </c>
      <c r="B49" s="153"/>
      <c r="C49" s="31" t="s">
        <v>56</v>
      </c>
      <c r="D49" s="198" t="s">
        <v>18</v>
      </c>
      <c r="E49" s="199"/>
      <c r="F49" s="20">
        <v>2.55</v>
      </c>
      <c r="G49" s="21" t="s">
        <v>75</v>
      </c>
      <c r="H49" s="71">
        <f t="shared" si="0"/>
        <v>1</v>
      </c>
    </row>
    <row r="50" spans="1:8" ht="12.75">
      <c r="A50" s="99">
        <v>2.52</v>
      </c>
      <c r="B50" s="153"/>
      <c r="C50" s="31" t="s">
        <v>57</v>
      </c>
      <c r="D50" s="198" t="s">
        <v>22</v>
      </c>
      <c r="E50" s="199"/>
      <c r="F50" s="20">
        <v>2.52</v>
      </c>
      <c r="G50" s="21" t="s">
        <v>75</v>
      </c>
      <c r="H50" s="71">
        <f t="shared" si="0"/>
        <v>1</v>
      </c>
    </row>
    <row r="51" spans="1:8" ht="12.75">
      <c r="A51" s="100">
        <v>0.38</v>
      </c>
      <c r="B51" s="154"/>
      <c r="C51" s="50" t="s">
        <v>58</v>
      </c>
      <c r="D51" s="200" t="s">
        <v>17</v>
      </c>
      <c r="E51" s="201"/>
      <c r="F51" s="57">
        <v>0.38</v>
      </c>
      <c r="G51" s="58" t="s">
        <v>72</v>
      </c>
      <c r="H51" s="72">
        <f t="shared" si="0"/>
        <v>1</v>
      </c>
    </row>
    <row r="52" spans="1:8" ht="12.75">
      <c r="A52" s="101">
        <v>0.63</v>
      </c>
      <c r="B52" s="152" t="s">
        <v>145</v>
      </c>
      <c r="C52" s="37" t="s">
        <v>59</v>
      </c>
      <c r="D52" s="202" t="s">
        <v>23</v>
      </c>
      <c r="E52" s="203"/>
      <c r="F52" s="59">
        <v>0.63</v>
      </c>
      <c r="G52" s="60" t="s">
        <v>75</v>
      </c>
      <c r="H52" s="73">
        <f t="shared" si="0"/>
        <v>1</v>
      </c>
    </row>
    <row r="53" spans="1:8" ht="12.75">
      <c r="A53" s="99">
        <v>31.14</v>
      </c>
      <c r="B53" s="153"/>
      <c r="C53" s="31" t="s">
        <v>63</v>
      </c>
      <c r="D53" s="198" t="s">
        <v>60</v>
      </c>
      <c r="E53" s="199"/>
      <c r="F53" s="20">
        <v>31.14</v>
      </c>
      <c r="G53" s="21" t="s">
        <v>75</v>
      </c>
      <c r="H53" s="71">
        <f t="shared" si="0"/>
        <v>1</v>
      </c>
    </row>
    <row r="54" spans="1:8" ht="12.75">
      <c r="A54" s="99">
        <v>11.67</v>
      </c>
      <c r="B54" s="153"/>
      <c r="C54" s="31" t="s">
        <v>64</v>
      </c>
      <c r="D54" s="198" t="s">
        <v>61</v>
      </c>
      <c r="E54" s="199"/>
      <c r="F54" s="20">
        <v>11.67</v>
      </c>
      <c r="G54" s="21" t="s">
        <v>75</v>
      </c>
      <c r="H54" s="71">
        <f t="shared" si="0"/>
        <v>1</v>
      </c>
    </row>
    <row r="55" spans="1:8" ht="12.75">
      <c r="A55" s="99">
        <v>6.53</v>
      </c>
      <c r="B55" s="153"/>
      <c r="C55" s="31" t="s">
        <v>65</v>
      </c>
      <c r="D55" s="198" t="s">
        <v>62</v>
      </c>
      <c r="E55" s="199"/>
      <c r="F55" s="20">
        <v>6.53</v>
      </c>
      <c r="G55" s="21" t="s">
        <v>75</v>
      </c>
      <c r="H55" s="71">
        <f t="shared" si="0"/>
        <v>1</v>
      </c>
    </row>
    <row r="56" spans="1:8" ht="12.75">
      <c r="A56" s="100">
        <v>0.42</v>
      </c>
      <c r="B56" s="154"/>
      <c r="C56" s="50" t="s">
        <v>66</v>
      </c>
      <c r="D56" s="200" t="s">
        <v>17</v>
      </c>
      <c r="E56" s="201"/>
      <c r="F56" s="57">
        <v>0.42</v>
      </c>
      <c r="G56" s="58" t="s">
        <v>72</v>
      </c>
      <c r="H56" s="80">
        <f t="shared" si="0"/>
        <v>1</v>
      </c>
    </row>
    <row r="57" spans="1:8" ht="12.75">
      <c r="A57" s="98">
        <v>2.34</v>
      </c>
      <c r="B57" s="152" t="s">
        <v>67</v>
      </c>
      <c r="C57" s="37" t="s">
        <v>68</v>
      </c>
      <c r="D57" s="202" t="s">
        <v>24</v>
      </c>
      <c r="E57" s="203"/>
      <c r="F57" s="48">
        <v>2.34</v>
      </c>
      <c r="G57" s="78" t="s">
        <v>71</v>
      </c>
      <c r="H57" s="64">
        <f t="shared" si="0"/>
        <v>1</v>
      </c>
    </row>
    <row r="58" spans="1:8" ht="12.75">
      <c r="A58" s="93">
        <v>19.97</v>
      </c>
      <c r="B58" s="153"/>
      <c r="C58" s="31" t="s">
        <v>69</v>
      </c>
      <c r="D58" s="198" t="s">
        <v>25</v>
      </c>
      <c r="E58" s="199"/>
      <c r="F58" s="16">
        <v>19.97</v>
      </c>
      <c r="G58" s="79" t="s">
        <v>84</v>
      </c>
      <c r="H58" s="65">
        <f t="shared" si="0"/>
        <v>1</v>
      </c>
    </row>
    <row r="59" spans="1:9" ht="13.5" thickBot="1">
      <c r="A59" s="102">
        <v>0.23</v>
      </c>
      <c r="B59" s="155"/>
      <c r="C59" s="32" t="s">
        <v>70</v>
      </c>
      <c r="D59" s="204" t="s">
        <v>17</v>
      </c>
      <c r="E59" s="205"/>
      <c r="F59" s="38">
        <v>0.23</v>
      </c>
      <c r="G59" s="77" t="s">
        <v>72</v>
      </c>
      <c r="H59" s="74">
        <f t="shared" si="0"/>
        <v>1</v>
      </c>
      <c r="I59" s="76"/>
    </row>
    <row r="60" spans="1:9" ht="12.75">
      <c r="A60" s="206" t="s">
        <v>172</v>
      </c>
      <c r="B60" s="207"/>
      <c r="C60" s="207"/>
      <c r="D60" s="207"/>
      <c r="E60" s="207"/>
      <c r="F60" s="207"/>
      <c r="G60" s="207"/>
      <c r="H60" s="207"/>
      <c r="I60" s="76"/>
    </row>
    <row r="61" spans="1:9" ht="13.5" thickBot="1">
      <c r="A61" s="213"/>
      <c r="B61" s="213"/>
      <c r="C61" s="213"/>
      <c r="D61" s="213"/>
      <c r="E61" s="213"/>
      <c r="F61" s="213"/>
      <c r="G61" s="213"/>
      <c r="H61" s="213"/>
      <c r="I61" s="76"/>
    </row>
    <row r="62" spans="1:9" ht="44.25" customHeight="1">
      <c r="A62" s="83"/>
      <c r="B62" s="167" t="s">
        <v>173</v>
      </c>
      <c r="C62" s="168"/>
      <c r="D62" s="168"/>
      <c r="E62" s="168"/>
      <c r="F62" s="168"/>
      <c r="G62" s="168"/>
      <c r="H62" s="169"/>
      <c r="I62" s="26"/>
    </row>
    <row r="63" spans="1:9" s="25" customFormat="1" ht="19.5" customHeight="1">
      <c r="A63" s="191" t="s">
        <v>170</v>
      </c>
      <c r="B63" s="194"/>
      <c r="C63" s="194"/>
      <c r="D63" s="194"/>
      <c r="E63" s="194"/>
      <c r="F63" s="194"/>
      <c r="G63" s="194"/>
      <c r="H63" s="195"/>
      <c r="I63" s="40"/>
    </row>
    <row r="64" spans="1:10" ht="19.5" customHeight="1">
      <c r="A64" s="179" t="s">
        <v>168</v>
      </c>
      <c r="B64" s="180"/>
      <c r="C64" s="180"/>
      <c r="D64" s="180"/>
      <c r="E64" s="180"/>
      <c r="F64" s="180"/>
      <c r="G64" s="180"/>
      <c r="H64" s="181"/>
      <c r="I64" s="26"/>
      <c r="J64" s="81"/>
    </row>
    <row r="65" spans="1:10" ht="19.5" customHeight="1">
      <c r="A65" s="179" t="s">
        <v>169</v>
      </c>
      <c r="B65" s="180"/>
      <c r="C65" s="180"/>
      <c r="D65" s="180"/>
      <c r="E65" s="180"/>
      <c r="F65" s="180"/>
      <c r="G65" s="180"/>
      <c r="H65" s="181"/>
      <c r="I65" s="26"/>
      <c r="J65" s="81"/>
    </row>
    <row r="66" spans="1:10" ht="19.5" customHeight="1">
      <c r="A66" s="179" t="s">
        <v>139</v>
      </c>
      <c r="B66" s="180"/>
      <c r="C66" s="180"/>
      <c r="D66" s="180"/>
      <c r="E66" s="180"/>
      <c r="F66" s="180"/>
      <c r="G66" s="180"/>
      <c r="H66" s="181"/>
      <c r="I66" s="26"/>
      <c r="J66" s="81"/>
    </row>
    <row r="67" spans="1:9" ht="12.75">
      <c r="A67" s="208"/>
      <c r="B67" s="209"/>
      <c r="C67" s="209"/>
      <c r="D67" s="209"/>
      <c r="E67" s="209"/>
      <c r="F67" s="209"/>
      <c r="G67" s="209"/>
      <c r="H67" s="172"/>
      <c r="I67" s="36"/>
    </row>
    <row r="68" spans="1:8" ht="20.25">
      <c r="A68" s="173" t="str">
        <f>A7</f>
        <v>Overall Composite:</v>
      </c>
      <c r="B68" s="182"/>
      <c r="C68" s="182"/>
      <c r="D68" s="182"/>
      <c r="E68" s="182"/>
      <c r="F68" s="182"/>
      <c r="G68" s="27">
        <f>G7</f>
        <v>1</v>
      </c>
      <c r="H68" s="41">
        <f>H7</f>
        <v>1</v>
      </c>
    </row>
    <row r="69" spans="1:8" ht="15.75" customHeight="1">
      <c r="A69" s="159" t="s">
        <v>83</v>
      </c>
      <c r="B69" s="182"/>
      <c r="C69" s="182"/>
      <c r="D69" s="182"/>
      <c r="E69" s="182"/>
      <c r="F69" s="182"/>
      <c r="G69" s="28">
        <f>G8</f>
        <v>0.25</v>
      </c>
      <c r="H69" s="42">
        <f>H8</f>
        <v>1</v>
      </c>
    </row>
    <row r="70" spans="1:8" ht="15.75" customHeight="1">
      <c r="A70" s="159" t="str">
        <f>A9</f>
        <v>Graphics 2 Composite (Drafting):</v>
      </c>
      <c r="B70" s="182"/>
      <c r="C70" s="182"/>
      <c r="D70" s="182"/>
      <c r="E70" s="182"/>
      <c r="F70" s="182"/>
      <c r="G70" s="28">
        <f aca="true" t="shared" si="1" ref="G70:H73">G9</f>
        <v>0.25</v>
      </c>
      <c r="H70" s="42">
        <f t="shared" si="1"/>
        <v>1</v>
      </c>
    </row>
    <row r="71" spans="1:8" ht="15.75" customHeight="1">
      <c r="A71" s="159" t="str">
        <f>A10</f>
        <v>CPU Composite:</v>
      </c>
      <c r="B71" s="182"/>
      <c r="C71" s="182"/>
      <c r="D71" s="182"/>
      <c r="E71" s="182"/>
      <c r="F71" s="182"/>
      <c r="G71" s="28">
        <f t="shared" si="1"/>
        <v>0.25</v>
      </c>
      <c r="H71" s="42">
        <f t="shared" si="1"/>
        <v>1</v>
      </c>
    </row>
    <row r="72" spans="1:8" ht="15.75" customHeight="1">
      <c r="A72" s="159" t="str">
        <f>A11</f>
        <v>I/O Composite:</v>
      </c>
      <c r="B72" s="183"/>
      <c r="C72" s="183"/>
      <c r="D72" s="183"/>
      <c r="E72" s="183"/>
      <c r="F72" s="183"/>
      <c r="G72" s="28">
        <f t="shared" si="1"/>
        <v>0.2</v>
      </c>
      <c r="H72" s="42">
        <f t="shared" si="1"/>
        <v>1</v>
      </c>
    </row>
    <row r="73" spans="1:8" ht="15.75">
      <c r="A73" s="159" t="str">
        <f>A12</f>
        <v>Other Operations Composite:</v>
      </c>
      <c r="B73" s="182"/>
      <c r="C73" s="182"/>
      <c r="D73" s="182"/>
      <c r="E73" s="182"/>
      <c r="F73" s="182"/>
      <c r="G73" s="28">
        <f t="shared" si="1"/>
        <v>0.05</v>
      </c>
      <c r="H73" s="42">
        <f t="shared" si="1"/>
        <v>1</v>
      </c>
    </row>
    <row r="74" spans="1:8" ht="12.75" customHeight="1">
      <c r="A74" s="210"/>
      <c r="B74" s="209"/>
      <c r="C74" s="209"/>
      <c r="D74" s="209"/>
      <c r="E74" s="209"/>
      <c r="F74" s="209"/>
      <c r="G74" s="209"/>
      <c r="H74" s="172"/>
    </row>
    <row r="75" spans="1:8" ht="15.75">
      <c r="A75" s="184" t="s">
        <v>154</v>
      </c>
      <c r="B75" s="185"/>
      <c r="C75" s="185"/>
      <c r="D75" s="185"/>
      <c r="E75" s="185"/>
      <c r="F75" s="185"/>
      <c r="G75" s="186">
        <v>36557</v>
      </c>
      <c r="H75" s="187"/>
    </row>
    <row r="76" spans="1:8" ht="15.75">
      <c r="A76" s="184" t="s">
        <v>152</v>
      </c>
      <c r="B76" s="185"/>
      <c r="C76" s="185"/>
      <c r="D76" s="185"/>
      <c r="E76" s="185"/>
      <c r="F76" s="185"/>
      <c r="G76" s="186">
        <v>36557</v>
      </c>
      <c r="H76" s="187"/>
    </row>
    <row r="77" spans="1:8" s="29" customFormat="1" ht="16.5" thickBot="1">
      <c r="A77" s="125" t="s">
        <v>153</v>
      </c>
      <c r="B77" s="188"/>
      <c r="C77" s="188"/>
      <c r="D77" s="188"/>
      <c r="E77" s="188"/>
      <c r="F77" s="188"/>
      <c r="G77" s="189" t="s">
        <v>155</v>
      </c>
      <c r="H77" s="190"/>
    </row>
    <row r="78" spans="1:9" ht="12.75" customHeight="1">
      <c r="A78" s="214"/>
      <c r="B78" s="168"/>
      <c r="C78" s="168"/>
      <c r="D78" s="168"/>
      <c r="E78" s="168"/>
      <c r="F78" s="168"/>
      <c r="G78" s="168"/>
      <c r="H78" s="168"/>
      <c r="I78" s="76"/>
    </row>
    <row r="79" spans="1:9" ht="12.75" customHeight="1">
      <c r="A79" s="209"/>
      <c r="B79" s="209"/>
      <c r="C79" s="209"/>
      <c r="D79" s="209"/>
      <c r="E79" s="209"/>
      <c r="F79" s="209"/>
      <c r="G79" s="209"/>
      <c r="H79" s="209"/>
      <c r="I79" s="76"/>
    </row>
    <row r="80" spans="1:9" ht="12.75" customHeight="1">
      <c r="A80" s="209"/>
      <c r="B80" s="209"/>
      <c r="C80" s="209"/>
      <c r="D80" s="209"/>
      <c r="E80" s="209"/>
      <c r="F80" s="209"/>
      <c r="G80" s="209"/>
      <c r="H80" s="209"/>
      <c r="I80" s="76"/>
    </row>
    <row r="81" spans="1:9" ht="12.75" customHeight="1">
      <c r="A81" s="209"/>
      <c r="B81" s="209"/>
      <c r="C81" s="209"/>
      <c r="D81" s="209"/>
      <c r="E81" s="209"/>
      <c r="F81" s="209"/>
      <c r="G81" s="209"/>
      <c r="H81" s="209"/>
      <c r="I81" s="76"/>
    </row>
    <row r="82" spans="1:9" ht="12.75" customHeight="1">
      <c r="A82" s="209"/>
      <c r="B82" s="209"/>
      <c r="C82" s="209"/>
      <c r="D82" s="209"/>
      <c r="E82" s="209"/>
      <c r="F82" s="209"/>
      <c r="G82" s="209"/>
      <c r="H82" s="209"/>
      <c r="I82" s="76"/>
    </row>
    <row r="83" spans="1:9" ht="12.75" customHeight="1" thickBot="1">
      <c r="A83" s="212"/>
      <c r="B83" s="212"/>
      <c r="C83" s="212"/>
      <c r="D83" s="212"/>
      <c r="E83" s="212"/>
      <c r="F83" s="212"/>
      <c r="G83" s="212"/>
      <c r="H83" s="212"/>
      <c r="I83" s="61"/>
    </row>
    <row r="84" spans="1:8" ht="13.5" customHeight="1">
      <c r="A84" s="127" t="s">
        <v>86</v>
      </c>
      <c r="B84" s="128"/>
      <c r="C84" s="128"/>
      <c r="D84" s="129"/>
      <c r="E84" s="156" t="s">
        <v>87</v>
      </c>
      <c r="F84" s="157"/>
      <c r="G84" s="157"/>
      <c r="H84" s="158"/>
    </row>
    <row r="85" spans="1:8" ht="13.5" customHeight="1">
      <c r="A85" s="110" t="s">
        <v>88</v>
      </c>
      <c r="B85" s="151"/>
      <c r="C85" s="108" t="s">
        <v>149</v>
      </c>
      <c r="D85" s="109"/>
      <c r="E85" s="84" t="s">
        <v>89</v>
      </c>
      <c r="F85" s="133" t="s">
        <v>167</v>
      </c>
      <c r="G85" s="134"/>
      <c r="H85" s="135"/>
    </row>
    <row r="86" spans="1:8" ht="13.5" customHeight="1">
      <c r="A86" s="110" t="s">
        <v>91</v>
      </c>
      <c r="B86" s="111"/>
      <c r="C86" s="108" t="s">
        <v>158</v>
      </c>
      <c r="D86" s="109"/>
      <c r="E86" s="85" t="s">
        <v>92</v>
      </c>
      <c r="F86" s="108">
        <v>1</v>
      </c>
      <c r="G86" s="109"/>
      <c r="H86" s="90"/>
    </row>
    <row r="87" spans="1:8" ht="13.5" customHeight="1">
      <c r="A87" s="112" t="s">
        <v>95</v>
      </c>
      <c r="B87" s="113"/>
      <c r="C87" s="108" t="s">
        <v>150</v>
      </c>
      <c r="D87" s="109"/>
      <c r="E87" s="86" t="s">
        <v>96</v>
      </c>
      <c r="F87" s="108" t="s">
        <v>97</v>
      </c>
      <c r="G87" s="109"/>
      <c r="H87" s="136"/>
    </row>
    <row r="88" spans="1:8" ht="13.5" customHeight="1">
      <c r="A88" s="110" t="s">
        <v>99</v>
      </c>
      <c r="B88" s="111"/>
      <c r="C88" s="108" t="s">
        <v>161</v>
      </c>
      <c r="D88" s="109"/>
      <c r="E88" s="85" t="s">
        <v>100</v>
      </c>
      <c r="F88" s="108" t="s">
        <v>101</v>
      </c>
      <c r="G88" s="109"/>
      <c r="H88" s="136"/>
    </row>
    <row r="89" spans="1:8" ht="13.5" customHeight="1">
      <c r="A89" s="110" t="s">
        <v>102</v>
      </c>
      <c r="B89" s="111"/>
      <c r="C89" s="108" t="s">
        <v>162</v>
      </c>
      <c r="D89" s="109"/>
      <c r="E89" s="85" t="s">
        <v>103</v>
      </c>
      <c r="F89" s="108">
        <v>512</v>
      </c>
      <c r="G89" s="109"/>
      <c r="H89" s="90"/>
    </row>
    <row r="90" spans="1:8" ht="13.5" customHeight="1">
      <c r="A90" s="110" t="s">
        <v>105</v>
      </c>
      <c r="B90" s="111"/>
      <c r="C90" s="108" t="s">
        <v>106</v>
      </c>
      <c r="D90" s="109"/>
      <c r="E90" s="85" t="s">
        <v>107</v>
      </c>
      <c r="F90" s="108" t="s">
        <v>108</v>
      </c>
      <c r="G90" s="109"/>
      <c r="H90" s="136"/>
    </row>
    <row r="91" spans="1:8" ht="13.5" customHeight="1">
      <c r="A91" s="110" t="s">
        <v>109</v>
      </c>
      <c r="B91" s="151"/>
      <c r="C91" s="108" t="s">
        <v>164</v>
      </c>
      <c r="D91" s="109"/>
      <c r="E91" s="85" t="s">
        <v>111</v>
      </c>
      <c r="F91" s="108" t="s">
        <v>151</v>
      </c>
      <c r="G91" s="109"/>
      <c r="H91" s="136"/>
    </row>
    <row r="92" spans="1:11" ht="13.5" customHeight="1">
      <c r="A92" s="110" t="s">
        <v>112</v>
      </c>
      <c r="B92" s="111"/>
      <c r="C92" s="108" t="s">
        <v>110</v>
      </c>
      <c r="D92" s="109"/>
      <c r="E92" s="85" t="s">
        <v>113</v>
      </c>
      <c r="F92" s="108" t="s">
        <v>114</v>
      </c>
      <c r="G92" s="109"/>
      <c r="H92" s="136"/>
      <c r="I92" s="22"/>
      <c r="J92" s="22"/>
      <c r="K92" s="23"/>
    </row>
    <row r="93" spans="1:11" ht="13.5" customHeight="1">
      <c r="A93" s="110" t="s">
        <v>117</v>
      </c>
      <c r="B93" s="111"/>
      <c r="C93" s="108" t="s">
        <v>163</v>
      </c>
      <c r="D93" s="109"/>
      <c r="E93" s="85" t="s">
        <v>118</v>
      </c>
      <c r="F93" s="108" t="s">
        <v>156</v>
      </c>
      <c r="G93" s="109"/>
      <c r="H93" s="136"/>
      <c r="I93" s="22"/>
      <c r="J93" s="22"/>
      <c r="K93" s="23"/>
    </row>
    <row r="94" spans="1:11" ht="13.5" customHeight="1">
      <c r="A94" s="110" t="s">
        <v>121</v>
      </c>
      <c r="B94" s="111"/>
      <c r="C94" s="108" t="s">
        <v>122</v>
      </c>
      <c r="D94" s="109"/>
      <c r="E94" s="85" t="s">
        <v>123</v>
      </c>
      <c r="F94" s="174">
        <v>7200</v>
      </c>
      <c r="G94" s="109"/>
      <c r="H94" s="136"/>
      <c r="I94" s="22"/>
      <c r="J94" s="22"/>
      <c r="K94" s="24"/>
    </row>
    <row r="95" spans="1:8" ht="13.5" customHeight="1">
      <c r="A95" s="110" t="s">
        <v>124</v>
      </c>
      <c r="B95" s="111"/>
      <c r="C95" s="108" t="s">
        <v>165</v>
      </c>
      <c r="D95" s="109"/>
      <c r="E95" s="85" t="s">
        <v>125</v>
      </c>
      <c r="F95" s="108" t="s">
        <v>157</v>
      </c>
      <c r="G95" s="109"/>
      <c r="H95" s="136"/>
    </row>
    <row r="96" spans="1:8" ht="13.5" customHeight="1">
      <c r="A96" s="130" t="s">
        <v>147</v>
      </c>
      <c r="B96" s="131"/>
      <c r="C96" s="131"/>
      <c r="D96" s="132"/>
      <c r="E96" s="85" t="s">
        <v>128</v>
      </c>
      <c r="F96" s="108" t="s">
        <v>129</v>
      </c>
      <c r="G96" s="109"/>
      <c r="H96" s="136"/>
    </row>
    <row r="97" spans="1:8" ht="13.5" customHeight="1">
      <c r="A97" s="137" t="s">
        <v>126</v>
      </c>
      <c r="B97" s="138"/>
      <c r="C97" s="108" t="s">
        <v>127</v>
      </c>
      <c r="D97" s="109"/>
      <c r="E97" s="87" t="s">
        <v>132</v>
      </c>
      <c r="F97" s="139" t="s">
        <v>133</v>
      </c>
      <c r="G97" s="175"/>
      <c r="H97" s="176"/>
    </row>
    <row r="98" spans="1:8" ht="13.5" customHeight="1">
      <c r="A98" s="110" t="s">
        <v>130</v>
      </c>
      <c r="B98" s="111"/>
      <c r="C98" s="108" t="s">
        <v>131</v>
      </c>
      <c r="D98" s="141"/>
      <c r="E98" s="145" t="s">
        <v>141</v>
      </c>
      <c r="F98" s="146"/>
      <c r="G98" s="146"/>
      <c r="H98" s="147"/>
    </row>
    <row r="99" spans="1:8" ht="13.5" customHeight="1">
      <c r="A99" s="110" t="s">
        <v>134</v>
      </c>
      <c r="B99" s="111"/>
      <c r="C99" s="108" t="s">
        <v>135</v>
      </c>
      <c r="D99" s="141"/>
      <c r="E99" s="149" t="s">
        <v>90</v>
      </c>
      <c r="F99" s="133" t="s">
        <v>140</v>
      </c>
      <c r="G99" s="134"/>
      <c r="H99" s="135"/>
    </row>
    <row r="100" spans="1:8" ht="13.5" customHeight="1">
      <c r="A100" s="110" t="s">
        <v>136</v>
      </c>
      <c r="B100" s="111"/>
      <c r="C100" s="108" t="s">
        <v>160</v>
      </c>
      <c r="D100" s="141"/>
      <c r="E100" s="150"/>
      <c r="F100" s="148"/>
      <c r="G100" s="109"/>
      <c r="H100" s="136"/>
    </row>
    <row r="101" spans="1:8" ht="13.5" customHeight="1">
      <c r="A101" s="177" t="s">
        <v>137</v>
      </c>
      <c r="B101" s="178"/>
      <c r="C101" s="139" t="s">
        <v>138</v>
      </c>
      <c r="D101" s="140"/>
      <c r="E101" s="150"/>
      <c r="F101" s="148"/>
      <c r="G101" s="109"/>
      <c r="H101" s="136"/>
    </row>
    <row r="102" spans="1:8" ht="12.75">
      <c r="A102" s="105" t="s">
        <v>148</v>
      </c>
      <c r="B102" s="106"/>
      <c r="C102" s="106"/>
      <c r="D102" s="107"/>
      <c r="E102" s="88" t="s">
        <v>93</v>
      </c>
      <c r="F102" s="108" t="s">
        <v>94</v>
      </c>
      <c r="G102" s="109"/>
      <c r="H102" s="136"/>
    </row>
    <row r="103" spans="1:8" ht="12.75">
      <c r="A103" s="114" t="s">
        <v>159</v>
      </c>
      <c r="B103" s="115"/>
      <c r="C103" s="115"/>
      <c r="D103" s="116"/>
      <c r="E103" s="88" t="s">
        <v>98</v>
      </c>
      <c r="F103" s="108" t="s">
        <v>166</v>
      </c>
      <c r="G103" s="109"/>
      <c r="H103" s="136"/>
    </row>
    <row r="104" spans="1:8" ht="12.75">
      <c r="A104" s="117"/>
      <c r="B104" s="118"/>
      <c r="C104" s="118"/>
      <c r="D104" s="119"/>
      <c r="E104" s="88" t="s">
        <v>104</v>
      </c>
      <c r="F104" s="108" t="s">
        <v>146</v>
      </c>
      <c r="G104" s="109"/>
      <c r="H104" s="136"/>
    </row>
    <row r="105" spans="1:8" ht="12.75">
      <c r="A105" s="117"/>
      <c r="B105" s="118"/>
      <c r="C105" s="118"/>
      <c r="D105" s="119"/>
      <c r="E105" s="89" t="s">
        <v>115</v>
      </c>
      <c r="F105" s="108" t="s">
        <v>116</v>
      </c>
      <c r="G105" s="109"/>
      <c r="H105" s="136"/>
    </row>
    <row r="106" spans="1:8" ht="13.5" thickBot="1">
      <c r="A106" s="120"/>
      <c r="B106" s="121"/>
      <c r="C106" s="121"/>
      <c r="D106" s="122"/>
      <c r="E106" s="91" t="s">
        <v>119</v>
      </c>
      <c r="F106" s="142" t="s">
        <v>120</v>
      </c>
      <c r="G106" s="143"/>
      <c r="H106" s="144"/>
    </row>
    <row r="107" spans="1:8" ht="12.75">
      <c r="A107" s="206" t="s">
        <v>172</v>
      </c>
      <c r="B107" s="207"/>
      <c r="C107" s="207"/>
      <c r="D107" s="207"/>
      <c r="E107" s="207"/>
      <c r="F107" s="207"/>
      <c r="G107" s="207"/>
      <c r="H107" s="207"/>
    </row>
  </sheetData>
  <sheetProtection sheet="1" objects="1" scenarios="1"/>
  <mergeCells count="141">
    <mergeCell ref="A107:H107"/>
    <mergeCell ref="A60:H60"/>
    <mergeCell ref="A6:H6"/>
    <mergeCell ref="A13:H13"/>
    <mergeCell ref="A17:H22"/>
    <mergeCell ref="A61:H61"/>
    <mergeCell ref="A67:H67"/>
    <mergeCell ref="A74:H74"/>
    <mergeCell ref="A78:H83"/>
    <mergeCell ref="D56:E56"/>
    <mergeCell ref="D51:E51"/>
    <mergeCell ref="D57:E57"/>
    <mergeCell ref="D58:E58"/>
    <mergeCell ref="D59:E59"/>
    <mergeCell ref="D52:E52"/>
    <mergeCell ref="D53:E53"/>
    <mergeCell ref="D54:E54"/>
    <mergeCell ref="D55:E55"/>
    <mergeCell ref="D47:E47"/>
    <mergeCell ref="D48:E48"/>
    <mergeCell ref="D49:E49"/>
    <mergeCell ref="D50:E50"/>
    <mergeCell ref="D43:E43"/>
    <mergeCell ref="D44:E44"/>
    <mergeCell ref="D45:E45"/>
    <mergeCell ref="D46:E46"/>
    <mergeCell ref="D39:E39"/>
    <mergeCell ref="D40:E40"/>
    <mergeCell ref="D41:E41"/>
    <mergeCell ref="D42:E42"/>
    <mergeCell ref="D35:E35"/>
    <mergeCell ref="D36:E36"/>
    <mergeCell ref="D37:E37"/>
    <mergeCell ref="D38:E38"/>
    <mergeCell ref="A63:H63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76:F76"/>
    <mergeCell ref="G76:H76"/>
    <mergeCell ref="A77:F77"/>
    <mergeCell ref="G77:H77"/>
    <mergeCell ref="A72:F72"/>
    <mergeCell ref="A73:F73"/>
    <mergeCell ref="A75:F75"/>
    <mergeCell ref="G75:H75"/>
    <mergeCell ref="A68:F68"/>
    <mergeCell ref="A69:F69"/>
    <mergeCell ref="A70:F70"/>
    <mergeCell ref="A71:F71"/>
    <mergeCell ref="F93:H93"/>
    <mergeCell ref="A98:B98"/>
    <mergeCell ref="A99:B99"/>
    <mergeCell ref="A100:B100"/>
    <mergeCell ref="F94:H94"/>
    <mergeCell ref="F95:H95"/>
    <mergeCell ref="F96:H96"/>
    <mergeCell ref="F97:H97"/>
    <mergeCell ref="A94:B94"/>
    <mergeCell ref="A95:B95"/>
    <mergeCell ref="A7:F7"/>
    <mergeCell ref="A8:F8"/>
    <mergeCell ref="A9:F9"/>
    <mergeCell ref="A10:F10"/>
    <mergeCell ref="B1:H1"/>
    <mergeCell ref="A3:H3"/>
    <mergeCell ref="A4:H4"/>
    <mergeCell ref="A5:H5"/>
    <mergeCell ref="A2:H2"/>
    <mergeCell ref="A11:F11"/>
    <mergeCell ref="A12:F12"/>
    <mergeCell ref="F87:H87"/>
    <mergeCell ref="F88:H88"/>
    <mergeCell ref="B26:B35"/>
    <mergeCell ref="B36:B40"/>
    <mergeCell ref="B41:B43"/>
    <mergeCell ref="B44:B51"/>
    <mergeCell ref="G14:H14"/>
    <mergeCell ref="G15:H15"/>
    <mergeCell ref="A92:B92"/>
    <mergeCell ref="F89:G89"/>
    <mergeCell ref="F90:H90"/>
    <mergeCell ref="B52:B56"/>
    <mergeCell ref="B57:B59"/>
    <mergeCell ref="E84:H84"/>
    <mergeCell ref="B62:H62"/>
    <mergeCell ref="A64:H64"/>
    <mergeCell ref="A65:H65"/>
    <mergeCell ref="A66:H66"/>
    <mergeCell ref="F86:G86"/>
    <mergeCell ref="A85:B85"/>
    <mergeCell ref="A91:B91"/>
    <mergeCell ref="F91:H91"/>
    <mergeCell ref="A89:B89"/>
    <mergeCell ref="A90:B90"/>
    <mergeCell ref="F104:H104"/>
    <mergeCell ref="F105:H105"/>
    <mergeCell ref="F106:H106"/>
    <mergeCell ref="E98:H98"/>
    <mergeCell ref="F102:H102"/>
    <mergeCell ref="F103:H103"/>
    <mergeCell ref="F99:H101"/>
    <mergeCell ref="E99:E101"/>
    <mergeCell ref="A97:B97"/>
    <mergeCell ref="C101:D101"/>
    <mergeCell ref="C100:D100"/>
    <mergeCell ref="C99:D99"/>
    <mergeCell ref="C98:D98"/>
    <mergeCell ref="A101:B101"/>
    <mergeCell ref="C91:D91"/>
    <mergeCell ref="C90:D90"/>
    <mergeCell ref="C97:D97"/>
    <mergeCell ref="C95:D95"/>
    <mergeCell ref="C94:D94"/>
    <mergeCell ref="C92:D92"/>
    <mergeCell ref="A103:D106"/>
    <mergeCell ref="A14:F14"/>
    <mergeCell ref="A15:F15"/>
    <mergeCell ref="A16:F16"/>
    <mergeCell ref="C85:D85"/>
    <mergeCell ref="A84:D84"/>
    <mergeCell ref="A96:D96"/>
    <mergeCell ref="F85:H85"/>
    <mergeCell ref="F92:H92"/>
    <mergeCell ref="C89:D89"/>
    <mergeCell ref="G16:H16"/>
    <mergeCell ref="A102:D102"/>
    <mergeCell ref="C88:D88"/>
    <mergeCell ref="C87:D87"/>
    <mergeCell ref="C86:D86"/>
    <mergeCell ref="A86:B86"/>
    <mergeCell ref="A87:B87"/>
    <mergeCell ref="A88:B88"/>
    <mergeCell ref="A93:B93"/>
    <mergeCell ref="C93:D93"/>
  </mergeCells>
  <hyperlinks>
    <hyperlink ref="A85" r:id="rId1" display="Graphics Accelerator"/>
    <hyperlink ref="E85" r:id="rId2" display="CPU Type"/>
    <hyperlink ref="E99" r:id="rId3" display="OS"/>
    <hyperlink ref="A86" r:id="rId4" display="http://www.spec.org/gpc/apc.static/explain.htm#Graphics Driver"/>
    <hyperlink ref="E86" r:id="rId5" display="Number of CPUs"/>
    <hyperlink ref="E102" r:id="rId6" display="http://www.spec.org/gpc/apc.static/explain.htm#Window System"/>
    <hyperlink ref="E103" r:id="rId7" display="http://www.spec.org/gpc/apc.static/explain.htm#API Vendor / Version"/>
    <hyperlink ref="A88" r:id="rId8" display="http://www.spec.org/gpc/apc.static/explain.htm#Color Depth"/>
    <hyperlink ref="E88" r:id="rId9" display="Primary Cache"/>
    <hyperlink ref="A89" r:id="rId10" display="http://www.spec.org/gpc/apc.static/explain.htm#Overlay / Underlay Buffer"/>
    <hyperlink ref="E89" r:id="rId11" display="http://www.spec.org/gpc/apc.static/explain.htm#Secondary Cache"/>
    <hyperlink ref="E104" r:id="rId12" display="http://www.spec.org/gpc/apc.static/explain.htm#Application Version"/>
    <hyperlink ref="A90" r:id="rId13" display="http://www.spec.org/gpc/apc.static/explain.htm#Depth Buffer Depth"/>
    <hyperlink ref="E90" r:id="rId14" display="Tertiary Cache"/>
    <hyperlink ref="A91" r:id="rId15" display="http://www.spec.org/gpc/apc.static/explain.htm#Accumulation Buffer Depth"/>
    <hyperlink ref="E91" r:id="rId16" display="http://www.spec.org/gpc/apc.static/explain.htm#Memory"/>
    <hyperlink ref="A92" r:id="rId17" display="http://www.spec.org/gpc/apc.static/explain.htm#Auxilliary Buffer Depth"/>
    <hyperlink ref="E92" r:id="rId18" display="http://www.spec.org/gpc/apc.static/explain.htm#Disk Size"/>
    <hyperlink ref="A93" r:id="rId19" display="http://www.spec.org/gpc/apc.static/explain.htm#Other Buffer Depth"/>
    <hyperlink ref="E93" r:id="rId20" display="http://www.spec.org/gpc/apc.static/explain.htm#Disk Manuf / Model"/>
    <hyperlink ref="A94" r:id="rId21" display="http://www.spec.org/gpc/apc.static/explain.htm#Display List Memory"/>
    <hyperlink ref="E94" r:id="rId22" display="http://www.spec.org/gpc/apc.static/explain.htm#Disk RPM"/>
    <hyperlink ref="A95" r:id="rId23" display="http://www.spec.org/gpc/apc.static/explain.htm#Texture Memory"/>
    <hyperlink ref="E95" r:id="rId24" display="http://www.spec.org/gpc/apc.static/explain.htm#Disk Interface"/>
    <hyperlink ref="E96" r:id="rId25" display="http://www.spec.org/gpc/apc.static/explain.htm#Disk Controller"/>
    <hyperlink ref="E97" r:id="rId26" display="http://www.spec.org/gpc/apc.static/explain.htm#Page Size"/>
    <hyperlink ref="A98" r:id="rId27" display="http://www.spec.org/gpc/apc.static/explain.htm#Display Resolution"/>
    <hyperlink ref="A99" r:id="rId28" display="http://www.spec.org/gpc/apc.static/explain.htm#Display Size/Type"/>
    <hyperlink ref="A100" r:id="rId29" display="http://www.spec.org/gpc/apc.static/explain.htm#Display Refresh Rate"/>
    <hyperlink ref="A101" r:id="rId30" display="http://www.spec.org/gpc/apc.static/explain.htm#Swap on Vert Retrace"/>
    <hyperlink ref="A97" r:id="rId31" display="http://www.spec.org/gpc/apc.static/explain.htm#Display Manuf / Model"/>
  </hyperlinks>
  <printOptions/>
  <pageMargins left="0.75" right="0.75" top="1" bottom="1" header="0.5" footer="0.5"/>
  <pageSetup fitToHeight="2" horizontalDpi="300" verticalDpi="300" orientation="portrait" paperSize="9" scale="80" r:id="rId33"/>
  <rowBreaks count="1" manualBreakCount="1">
    <brk id="61" max="7" man="1"/>
  </rowBreaks>
  <colBreaks count="1" manualBreakCount="1">
    <brk id="8" max="65535" man="1"/>
  </colBreak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3dlabs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watts</dc:creator>
  <cp:keywords/>
  <dc:description/>
  <cp:lastModifiedBy>Computer User</cp:lastModifiedBy>
  <cp:lastPrinted>2000-03-21T14:31:02Z</cp:lastPrinted>
  <dcterms:created xsi:type="dcterms:W3CDTF">2000-02-14T12:36:28Z</dcterms:created>
  <dcterms:modified xsi:type="dcterms:W3CDTF">2000-04-25T14:27:25Z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